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defaultThemeVersion="124226"/>
  <workbookProtection workbookAlgorithmName="SHA-512" workbookHashValue="5LYBHeeVtsE682JQ3ipe29Fy/GKF3riScx7O+BO9ZztyHYFHCqvAo6f52YzKVfSLZtaOl1VloVYSaZZKuUKJTw==" workbookSaltValue="FQlWqNN7Aczt8iZtksRrRA==" workbookSpinCount="100000" lockStructure="1"/>
  <bookViews>
    <workbookView xWindow="0" yWindow="705" windowWidth="15600" windowHeight="8250" tabRatio="710" activeTab="2"/>
  </bookViews>
  <sheets>
    <sheet name="Instructions" sheetId="1" r:id="rId1"/>
    <sheet name="Cover Sheet" sheetId="2" r:id="rId2"/>
    <sheet name="Tables" sheetId="3" r:id="rId3"/>
    <sheet name="Blank table (only if needed)" sheetId="4" r:id="rId4"/>
    <sheet name="TB drop-down" sheetId="5" state="hidden" r:id="rId5"/>
    <sheet name="Translations" sheetId="6" state="hidden" r:id="rId6"/>
  </sheets>
  <externalReferences>
    <externalReference r:id="rId7"/>
  </externalReferences>
  <definedNames>
    <definedName name="ApplicantType">'TB drop-down'!$S$3:$S$5</definedName>
    <definedName name="ComponentSelected">'[1]Concept Note'!$C$10</definedName>
    <definedName name="Geography">'TB drop-down'!$L$3:$L$271</definedName>
    <definedName name="LangOffset">Translations!$C$1</definedName>
    <definedName name="Language">Instructions!$B$6</definedName>
    <definedName name="ListTBModules">'TB drop-down'!$A$3:$A$9</definedName>
    <definedName name="TBModulesIndicators">'TB drop-down'!$A$3:$B$9</definedName>
    <definedName name="Z_5D020AB2_0A97_4230_BF83_062EE6184162_.wvu.PrintArea" localSheetId="3" hidden="1">'Blank table (only if needed)'!$A$5:$G$38</definedName>
    <definedName name="Z_5D020AB2_0A97_4230_BF83_062EE6184162_.wvu.PrintArea" localSheetId="0" hidden="1">Instructions!$A$1:$G$57</definedName>
    <definedName name="Z_5D020AB2_0A97_4230_BF83_062EE6184162_.wvu.PrintArea" localSheetId="2" hidden="1">Tables!$A$5:$G$203</definedName>
    <definedName name="Z_5D020AB2_0A97_4230_BF83_062EE6184162_.wvu.Rows" localSheetId="2" hidden="1">Tables!$136:$137</definedName>
    <definedName name="Z_8A762DD9_6125_4177_AA9B_79E8D68448DE_.wvu.PrintArea" localSheetId="3" hidden="1">'Blank table (only if needed)'!$A$5:$G$38</definedName>
    <definedName name="Z_8A762DD9_6125_4177_AA9B_79E8D68448DE_.wvu.PrintArea" localSheetId="0" hidden="1">Instructions!$A$1:$G$57</definedName>
    <definedName name="Z_8A762DD9_6125_4177_AA9B_79E8D68448DE_.wvu.PrintArea" localSheetId="2" hidden="1">Tables!$A$5:$G$203</definedName>
    <definedName name="Z_8A762DD9_6125_4177_AA9B_79E8D68448DE_.wvu.Rows" localSheetId="2" hidden="1">Tables!$136:$137</definedName>
    <definedName name="Z_CD09CE3E_58EC_4EDC_BE6A_B9CFB40E5B97_.wvu.PrintArea" localSheetId="3" hidden="1">'Blank table (only if needed)'!$A$5:$G$38</definedName>
    <definedName name="Z_CD09CE3E_58EC_4EDC_BE6A_B9CFB40E5B97_.wvu.PrintArea" localSheetId="0" hidden="1">Instructions!$A$1:$G$57</definedName>
    <definedName name="Z_CD09CE3E_58EC_4EDC_BE6A_B9CFB40E5B97_.wvu.PrintArea" localSheetId="2" hidden="1">Tables!$A$5:$G$203</definedName>
    <definedName name="Z_CD09CE3E_58EC_4EDC_BE6A_B9CFB40E5B97_.wvu.Rows" localSheetId="2" hidden="1">Tables!$136:$137</definedName>
    <definedName name="Z_DCBE10EC_8F38_2F45_867C_33FA420E36B5_.wvu.PrintArea" localSheetId="3" hidden="1">'Blank table (only if needed)'!$A$5:$G$38</definedName>
    <definedName name="Z_DCBE10EC_8F38_2F45_867C_33FA420E36B5_.wvu.PrintArea" localSheetId="0" hidden="1">Instructions!$A$1:$G$57</definedName>
    <definedName name="Z_DCBE10EC_8F38_2F45_867C_33FA420E36B5_.wvu.PrintArea" localSheetId="2" hidden="1">Tables!$A$5:$G$203</definedName>
    <definedName name="Z_DCBE10EC_8F38_2F45_867C_33FA420E36B5_.wvu.Rows" localSheetId="2" hidden="1">Tables!$136:$137</definedName>
    <definedName name="_xlnm.Print_Area" localSheetId="3">'Blank table (only if needed)'!$A$1:$G$102</definedName>
    <definedName name="_xlnm.Print_Area" localSheetId="0">Instructions!$A$1:$G$57</definedName>
    <definedName name="_xlnm.Print_Area" localSheetId="2">Tables!$A$1:$G$203</definedName>
  </definedNames>
  <calcPr calcId="145621"/>
  <customWorkbookViews>
    <customWorkbookView name="Laura Stocker - Personal View" guid="{CD09CE3E-58EC-4EDC-BE6A-B9CFB40E5B97}" mergeInterval="0" personalView="1" maximized="1" xWindow="-8" yWindow="-8" windowWidth="1936" windowHeight="1056" tabRatio="710" activeSheetId="1" showComments="commIndAndComment"/>
    <customWorkbookView name="Kristina Wallengren - Personal View" guid="{DCBE10EC-8F38-2F45-867C-33FA420E36B5}" mergeInterval="0" personalView="1" maximized="1" windowWidth="1280" windowHeight="600" tabRatio="710" activeSheetId="1" showComments="commIndAndComment"/>
    <customWorkbookView name="user - Personal View" guid="{5D020AB2-0A97-4230-BF83-062EE6184162}" mergeInterval="0" personalView="1" maximized="1" xWindow="1" yWindow="1" windowWidth="1280" windowHeight="543" tabRatio="710" activeSheetId="3"/>
    <customWorkbookView name="Suman Jain - Personal View" guid="{8A762DD9-6125-4177-AA9B-79E8D68448DE}" mergeInterval="0" personalView="1" maximized="1" xWindow="-8" yWindow="-8" windowWidth="1936" windowHeight="1056" tabRatio="710" activeSheetId="5"/>
  </customWorkbookViews>
</workbook>
</file>

<file path=xl/calcChain.xml><?xml version="1.0" encoding="utf-8"?>
<calcChain xmlns="http://schemas.openxmlformats.org/spreadsheetml/2006/main">
  <c r="A101" i="4" l="1"/>
  <c r="F98" i="4"/>
  <c r="E98" i="4"/>
  <c r="D98" i="4"/>
  <c r="C98" i="4"/>
  <c r="F94" i="4"/>
  <c r="F95" i="4" s="1"/>
  <c r="F91" i="4"/>
  <c r="F99" i="4" s="1"/>
  <c r="E91" i="4"/>
  <c r="E94" i="4" s="1"/>
  <c r="E95" i="4" s="1"/>
  <c r="D91" i="4"/>
  <c r="D94" i="4" s="1"/>
  <c r="D95" i="4" s="1"/>
  <c r="C91" i="4"/>
  <c r="C92" i="4" s="1"/>
  <c r="F90" i="4"/>
  <c r="E90" i="4"/>
  <c r="D90" i="4"/>
  <c r="C90" i="4"/>
  <c r="F88" i="4"/>
  <c r="E88" i="4"/>
  <c r="D88" i="4"/>
  <c r="C88" i="4"/>
  <c r="F85" i="4"/>
  <c r="E85" i="4"/>
  <c r="D85" i="4"/>
  <c r="C85" i="4"/>
  <c r="A68" i="4"/>
  <c r="F65" i="4"/>
  <c r="E65" i="4"/>
  <c r="D65" i="4"/>
  <c r="C65" i="4"/>
  <c r="F61" i="4"/>
  <c r="F62" i="4" s="1"/>
  <c r="F58" i="4"/>
  <c r="F66" i="4" s="1"/>
  <c r="E58" i="4"/>
  <c r="E61" i="4" s="1"/>
  <c r="E62" i="4" s="1"/>
  <c r="D58" i="4"/>
  <c r="D61" i="4" s="1"/>
  <c r="D62" i="4" s="1"/>
  <c r="C58" i="4"/>
  <c r="C59" i="4" s="1"/>
  <c r="F57" i="4"/>
  <c r="E57" i="4"/>
  <c r="D57" i="4"/>
  <c r="C57" i="4"/>
  <c r="F55" i="4"/>
  <c r="E55" i="4"/>
  <c r="D55" i="4"/>
  <c r="C55" i="4"/>
  <c r="F52" i="4"/>
  <c r="E52" i="4"/>
  <c r="D52" i="4"/>
  <c r="C52" i="4"/>
  <c r="C61" i="4" l="1"/>
  <c r="C62" i="4" s="1"/>
  <c r="C94" i="4"/>
  <c r="C95" i="4" s="1"/>
  <c r="C99" i="4"/>
  <c r="C101" i="4" s="1"/>
  <c r="C102" i="4" s="1"/>
  <c r="C66" i="4"/>
  <c r="C68" i="4" s="1"/>
  <c r="C69" i="4" s="1"/>
  <c r="F100" i="4"/>
  <c r="F101" i="4"/>
  <c r="F102" i="4" s="1"/>
  <c r="D92" i="4"/>
  <c r="E92" i="4"/>
  <c r="D99" i="4"/>
  <c r="F92" i="4"/>
  <c r="E99" i="4"/>
  <c r="C100" i="4"/>
  <c r="F67" i="4"/>
  <c r="F68" i="4"/>
  <c r="F69" i="4" s="1"/>
  <c r="D59" i="4"/>
  <c r="C67" i="4"/>
  <c r="E59" i="4"/>
  <c r="D66" i="4"/>
  <c r="F59" i="4"/>
  <c r="E66" i="4"/>
  <c r="F32" i="4"/>
  <c r="F26" i="4"/>
  <c r="F25" i="4"/>
  <c r="F33" i="4" s="1"/>
  <c r="F35" i="4" s="1"/>
  <c r="F36" i="4" s="1"/>
  <c r="F24" i="4"/>
  <c r="F22" i="4"/>
  <c r="F19" i="4"/>
  <c r="F199" i="3"/>
  <c r="F192" i="3"/>
  <c r="F195" i="3" s="1"/>
  <c r="F196" i="3" s="1"/>
  <c r="F191" i="3"/>
  <c r="F189" i="3"/>
  <c r="F186" i="3"/>
  <c r="F167" i="3"/>
  <c r="F169" i="3" s="1"/>
  <c r="F170" i="3" s="1"/>
  <c r="F166" i="3"/>
  <c r="F159" i="3"/>
  <c r="F162" i="3" s="1"/>
  <c r="F163" i="3" s="1"/>
  <c r="F158" i="3"/>
  <c r="F156" i="3"/>
  <c r="F153" i="3"/>
  <c r="F131" i="3"/>
  <c r="F124" i="3"/>
  <c r="F127" i="3" s="1"/>
  <c r="F128" i="3" s="1"/>
  <c r="F123" i="3"/>
  <c r="F121" i="3"/>
  <c r="F118" i="3"/>
  <c r="F98" i="3"/>
  <c r="F91" i="3"/>
  <c r="F94" i="3" s="1"/>
  <c r="F95" i="3" s="1"/>
  <c r="F90" i="3"/>
  <c r="F88" i="3"/>
  <c r="F85" i="3"/>
  <c r="F65" i="3"/>
  <c r="F58" i="3"/>
  <c r="F61" i="3" s="1"/>
  <c r="F62" i="3" s="1"/>
  <c r="F57" i="3"/>
  <c r="F55" i="3"/>
  <c r="F52" i="3"/>
  <c r="F32" i="3"/>
  <c r="F25" i="3"/>
  <c r="F28" i="3" s="1"/>
  <c r="F29" i="3" s="1"/>
  <c r="F24" i="3"/>
  <c r="F22" i="3"/>
  <c r="F19" i="3"/>
  <c r="F193" i="3" l="1"/>
  <c r="F28" i="4"/>
  <c r="F29" i="4" s="1"/>
  <c r="F160" i="3"/>
  <c r="F200" i="3"/>
  <c r="F202" i="3" s="1"/>
  <c r="F203" i="3" s="1"/>
  <c r="D100" i="4"/>
  <c r="D101" i="4"/>
  <c r="D102" i="4" s="1"/>
  <c r="E101" i="4"/>
  <c r="E102" i="4" s="1"/>
  <c r="E100" i="4"/>
  <c r="E68" i="4"/>
  <c r="E69" i="4" s="1"/>
  <c r="E67" i="4"/>
  <c r="D68" i="4"/>
  <c r="D69" i="4" s="1"/>
  <c r="D67" i="4"/>
  <c r="F34" i="4"/>
  <c r="F168" i="3"/>
  <c r="F125" i="3"/>
  <c r="F132" i="3"/>
  <c r="F92" i="3"/>
  <c r="F99" i="3"/>
  <c r="F101" i="3" s="1"/>
  <c r="F102" i="3" s="1"/>
  <c r="F100" i="3"/>
  <c r="F59" i="3"/>
  <c r="F66" i="3"/>
  <c r="F26" i="3"/>
  <c r="F33" i="3"/>
  <c r="C1" i="6"/>
  <c r="G43" i="6" s="1"/>
  <c r="A4" i="2" s="1"/>
  <c r="A35" i="4"/>
  <c r="A202" i="3"/>
  <c r="A169" i="3"/>
  <c r="A134" i="3"/>
  <c r="A101" i="3"/>
  <c r="A68" i="3"/>
  <c r="A35" i="3"/>
  <c r="E25" i="4"/>
  <c r="E33" i="4" s="1"/>
  <c r="D25" i="4"/>
  <c r="D33" i="4" s="1"/>
  <c r="C25" i="4"/>
  <c r="C33" i="4" s="1"/>
  <c r="E32" i="4"/>
  <c r="D32" i="4"/>
  <c r="C32" i="4"/>
  <c r="D28" i="4"/>
  <c r="D29" i="4" s="1"/>
  <c r="E26" i="4"/>
  <c r="D26" i="4"/>
  <c r="E24" i="4"/>
  <c r="D24" i="4"/>
  <c r="C24" i="4"/>
  <c r="E22" i="4"/>
  <c r="D22" i="4"/>
  <c r="C22" i="4"/>
  <c r="E19" i="4"/>
  <c r="D19" i="4"/>
  <c r="C19" i="4"/>
  <c r="C25" i="3"/>
  <c r="C26" i="3" s="1"/>
  <c r="E192" i="3"/>
  <c r="E200" i="3" s="1"/>
  <c r="D192" i="3"/>
  <c r="D195" i="3" s="1"/>
  <c r="D196" i="3" s="1"/>
  <c r="D200" i="3"/>
  <c r="D202" i="3" s="1"/>
  <c r="D203" i="3" s="1"/>
  <c r="C192" i="3"/>
  <c r="C200" i="3" s="1"/>
  <c r="E191" i="3"/>
  <c r="D191" i="3"/>
  <c r="C191" i="3"/>
  <c r="E189" i="3"/>
  <c r="D189" i="3"/>
  <c r="C189" i="3"/>
  <c r="E159" i="3"/>
  <c r="E167" i="3" s="1"/>
  <c r="E169" i="3" s="1"/>
  <c r="E170" i="3" s="1"/>
  <c r="D159" i="3"/>
  <c r="D162" i="3"/>
  <c r="D163" i="3" s="1"/>
  <c r="C159" i="3"/>
  <c r="C160" i="3" s="1"/>
  <c r="E158" i="3"/>
  <c r="D158" i="3"/>
  <c r="C158" i="3"/>
  <c r="E156" i="3"/>
  <c r="D156" i="3"/>
  <c r="C156" i="3"/>
  <c r="E124" i="3"/>
  <c r="E132" i="3" s="1"/>
  <c r="E133" i="3" s="1"/>
  <c r="D124" i="3"/>
  <c r="D127" i="3" s="1"/>
  <c r="D128" i="3" s="1"/>
  <c r="C124" i="3"/>
  <c r="C132" i="3" s="1"/>
  <c r="E123" i="3"/>
  <c r="D123" i="3"/>
  <c r="C123" i="3"/>
  <c r="E121" i="3"/>
  <c r="D121" i="3"/>
  <c r="C121" i="3"/>
  <c r="D91" i="3"/>
  <c r="D99" i="3" s="1"/>
  <c r="C91" i="3"/>
  <c r="C99" i="3" s="1"/>
  <c r="E91" i="3"/>
  <c r="E92" i="3" s="1"/>
  <c r="E90" i="3"/>
  <c r="D90" i="3"/>
  <c r="C90" i="3"/>
  <c r="E88" i="3"/>
  <c r="D88" i="3"/>
  <c r="C88" i="3"/>
  <c r="E58" i="3"/>
  <c r="E59" i="3" s="1"/>
  <c r="D58" i="3"/>
  <c r="D59" i="3" s="1"/>
  <c r="C58" i="3"/>
  <c r="C61" i="3" s="1"/>
  <c r="C62" i="3" s="1"/>
  <c r="E57" i="3"/>
  <c r="D57" i="3"/>
  <c r="C57" i="3"/>
  <c r="E55" i="3"/>
  <c r="D55" i="3"/>
  <c r="C55" i="3"/>
  <c r="E25" i="3"/>
  <c r="E33" i="3" s="1"/>
  <c r="D25" i="3"/>
  <c r="D26" i="3" s="1"/>
  <c r="E24" i="3"/>
  <c r="D24" i="3"/>
  <c r="C24" i="3"/>
  <c r="C32" i="3"/>
  <c r="E199" i="3"/>
  <c r="D199" i="3"/>
  <c r="C199" i="3"/>
  <c r="E186" i="3"/>
  <c r="D186" i="3"/>
  <c r="C186" i="3"/>
  <c r="E166" i="3"/>
  <c r="D166" i="3"/>
  <c r="C166" i="3"/>
  <c r="E153" i="3"/>
  <c r="D153" i="3"/>
  <c r="C153" i="3"/>
  <c r="E131" i="3"/>
  <c r="D131" i="3"/>
  <c r="C131" i="3"/>
  <c r="E118" i="3"/>
  <c r="D118" i="3"/>
  <c r="C118" i="3"/>
  <c r="E98" i="3"/>
  <c r="D98" i="3"/>
  <c r="C98" i="3"/>
  <c r="E85" i="3"/>
  <c r="D85" i="3"/>
  <c r="C85" i="3"/>
  <c r="E65" i="3"/>
  <c r="D65" i="3"/>
  <c r="C65" i="3"/>
  <c r="E52" i="3"/>
  <c r="D52" i="3"/>
  <c r="C52" i="3"/>
  <c r="E32" i="3"/>
  <c r="D32" i="3"/>
  <c r="E22" i="3"/>
  <c r="D22" i="3"/>
  <c r="C22" i="3"/>
  <c r="E19" i="3"/>
  <c r="D19" i="3"/>
  <c r="C19" i="3"/>
  <c r="E160" i="3"/>
  <c r="D193" i="3"/>
  <c r="A136" i="3"/>
  <c r="D160" i="3"/>
  <c r="C167" i="3"/>
  <c r="C169" i="3" s="1"/>
  <c r="C170" i="3" s="1"/>
  <c r="E193" i="3"/>
  <c r="C162" i="3"/>
  <c r="C163" i="3" s="1"/>
  <c r="C127" i="3"/>
  <c r="C128" i="3" s="1"/>
  <c r="D167" i="3"/>
  <c r="D168" i="3" s="1"/>
  <c r="C193" i="3"/>
  <c r="E195" i="3"/>
  <c r="E196" i="3" s="1"/>
  <c r="C195" i="3"/>
  <c r="C196" i="3" s="1"/>
  <c r="E99" i="3" l="1"/>
  <c r="E100" i="3" s="1"/>
  <c r="E66" i="3"/>
  <c r="E67" i="3" s="1"/>
  <c r="C33" i="3"/>
  <c r="C34" i="3" s="1"/>
  <c r="C28" i="3"/>
  <c r="C29" i="3" s="1"/>
  <c r="E127" i="3"/>
  <c r="E128" i="3" s="1"/>
  <c r="E125" i="3"/>
  <c r="D132" i="3"/>
  <c r="D134" i="3" s="1"/>
  <c r="D125" i="3"/>
  <c r="E101" i="3"/>
  <c r="E102" i="3" s="1"/>
  <c r="C66" i="3"/>
  <c r="C68" i="3" s="1"/>
  <c r="C69" i="3" s="1"/>
  <c r="C201" i="3"/>
  <c r="C202" i="3"/>
  <c r="C203" i="3" s="1"/>
  <c r="E201" i="3"/>
  <c r="E202" i="3"/>
  <c r="E203" i="3" s="1"/>
  <c r="D94" i="3"/>
  <c r="D95" i="3" s="1"/>
  <c r="F201" i="3"/>
  <c r="E162" i="3"/>
  <c r="E163" i="3" s="1"/>
  <c r="D201" i="3"/>
  <c r="E28" i="3"/>
  <c r="E29" i="3" s="1"/>
  <c r="L196" i="5"/>
  <c r="A35" i="6"/>
  <c r="F133" i="3"/>
  <c r="F134" i="3"/>
  <c r="F135" i="3" s="1"/>
  <c r="F68" i="3"/>
  <c r="F69" i="3" s="1"/>
  <c r="F67" i="3"/>
  <c r="F35" i="3"/>
  <c r="F36" i="3" s="1"/>
  <c r="F34" i="3"/>
  <c r="A6" i="6"/>
  <c r="A73" i="3" s="1"/>
  <c r="A325" i="6"/>
  <c r="A312" i="6"/>
  <c r="G258" i="6"/>
  <c r="G235" i="6"/>
  <c r="G218" i="6"/>
  <c r="A495" i="6"/>
  <c r="A493" i="6"/>
  <c r="A349" i="6"/>
  <c r="A331" i="6"/>
  <c r="G394" i="6"/>
  <c r="A151" i="6"/>
  <c r="A297" i="6"/>
  <c r="G353" i="6"/>
  <c r="A127" i="6"/>
  <c r="G294" i="6"/>
  <c r="A249" i="6"/>
  <c r="A172" i="6"/>
  <c r="G409" i="6"/>
  <c r="A162" i="6"/>
  <c r="G264" i="6"/>
  <c r="D35" i="4"/>
  <c r="D36" i="4" s="1"/>
  <c r="D34" i="4"/>
  <c r="C35" i="4"/>
  <c r="C36" i="4" s="1"/>
  <c r="C34" i="4"/>
  <c r="E35" i="4"/>
  <c r="E36" i="4" s="1"/>
  <c r="E34" i="4"/>
  <c r="C26" i="4"/>
  <c r="C28" i="4"/>
  <c r="C29" i="4" s="1"/>
  <c r="E28" i="4"/>
  <c r="E29" i="4" s="1"/>
  <c r="D135" i="3"/>
  <c r="D136" i="3"/>
  <c r="D137" i="3" s="1"/>
  <c r="D101" i="3"/>
  <c r="D102" i="3" s="1"/>
  <c r="D100" i="3"/>
  <c r="E35" i="3"/>
  <c r="E36" i="3" s="1"/>
  <c r="E34" i="3"/>
  <c r="C101" i="3"/>
  <c r="C102" i="3" s="1"/>
  <c r="C100" i="3"/>
  <c r="C134" i="3"/>
  <c r="C135" i="3" s="1"/>
  <c r="C133" i="3"/>
  <c r="D169" i="3"/>
  <c r="D170" i="3" s="1"/>
  <c r="D133" i="3"/>
  <c r="C168" i="3"/>
  <c r="E168" i="3"/>
  <c r="C92" i="3"/>
  <c r="E94" i="3"/>
  <c r="E95" i="3" s="1"/>
  <c r="E61" i="3"/>
  <c r="E62" i="3" s="1"/>
  <c r="C125" i="3"/>
  <c r="E134" i="3"/>
  <c r="E135" i="3" s="1"/>
  <c r="D33" i="3"/>
  <c r="E26" i="3"/>
  <c r="D66" i="3"/>
  <c r="C94" i="3"/>
  <c r="C95" i="3" s="1"/>
  <c r="D61" i="3"/>
  <c r="D62" i="3" s="1"/>
  <c r="D28" i="3"/>
  <c r="D29" i="3" s="1"/>
  <c r="D92" i="3"/>
  <c r="C59" i="3"/>
  <c r="G424" i="6"/>
  <c r="G420" i="6"/>
  <c r="G204" i="6"/>
  <c r="G120" i="6"/>
  <c r="L17" i="5"/>
  <c r="G245" i="6"/>
  <c r="A228" i="6"/>
  <c r="G467" i="6"/>
  <c r="A105" i="6"/>
  <c r="A368" i="6"/>
  <c r="G347" i="6"/>
  <c r="A181" i="6"/>
  <c r="A152" i="6"/>
  <c r="A396" i="6"/>
  <c r="G395" i="6"/>
  <c r="G30" i="6"/>
  <c r="A40" i="1" s="1"/>
  <c r="G358" i="6"/>
  <c r="L131" i="5"/>
  <c r="G499" i="6"/>
  <c r="G98" i="6"/>
  <c r="A146" i="6"/>
  <c r="A260" i="6"/>
  <c r="A286" i="6"/>
  <c r="G176" i="6"/>
  <c r="A334" i="6"/>
  <c r="A61" i="6"/>
  <c r="A175" i="6"/>
  <c r="A388" i="6"/>
  <c r="G125" i="6"/>
  <c r="G475" i="6"/>
  <c r="G18" i="6"/>
  <c r="A24" i="1" s="1"/>
  <c r="A149" i="6"/>
  <c r="A136" i="6"/>
  <c r="A395" i="6"/>
  <c r="A428" i="6"/>
  <c r="A219" i="6"/>
  <c r="G481" i="6"/>
  <c r="G139" i="6"/>
  <c r="G36" i="6"/>
  <c r="A50" i="1" s="1"/>
  <c r="G391" i="6"/>
  <c r="G178" i="6"/>
  <c r="G3" i="6"/>
  <c r="A8" i="1" s="1"/>
  <c r="G298" i="6"/>
  <c r="G15" i="6"/>
  <c r="A42" i="1" s="1"/>
  <c r="A498" i="6"/>
  <c r="A3" i="5"/>
  <c r="L270" i="5"/>
  <c r="L209" i="5"/>
  <c r="L191" i="5"/>
  <c r="L247" i="5"/>
  <c r="G427" i="6"/>
  <c r="A268" i="6"/>
  <c r="A252" i="6"/>
  <c r="G172" i="6"/>
  <c r="A436" i="6"/>
  <c r="A257" i="6"/>
  <c r="A262" i="6"/>
  <c r="A338" i="6"/>
  <c r="A265" i="6"/>
  <c r="A352" i="6"/>
  <c r="G177" i="6"/>
  <c r="G53" i="6"/>
  <c r="G292" i="6"/>
  <c r="G291" i="6"/>
  <c r="G333" i="6"/>
  <c r="G16" i="6"/>
  <c r="A22" i="1" s="1"/>
  <c r="G252" i="6"/>
  <c r="G103" i="6"/>
  <c r="G198" i="6"/>
  <c r="G491" i="6"/>
  <c r="G384" i="6"/>
  <c r="G233" i="6"/>
  <c r="G199" i="6"/>
  <c r="G186" i="6"/>
  <c r="G110" i="6"/>
  <c r="G130" i="6"/>
  <c r="G492" i="6"/>
  <c r="G387" i="6"/>
  <c r="G301" i="6"/>
  <c r="G431" i="6"/>
  <c r="G171" i="6"/>
  <c r="G104" i="6"/>
  <c r="A179" i="6"/>
  <c r="A28" i="6"/>
  <c r="A91" i="4" s="1"/>
  <c r="A322" i="6"/>
  <c r="A491" i="6"/>
  <c r="A287" i="6"/>
  <c r="A56" i="6"/>
  <c r="A216" i="6"/>
  <c r="A69" i="6"/>
  <c r="A245" i="6"/>
  <c r="A438" i="6"/>
  <c r="G348" i="6"/>
  <c r="G477" i="6"/>
  <c r="G442" i="6"/>
  <c r="G479" i="6"/>
  <c r="A437" i="6"/>
  <c r="A67" i="6"/>
  <c r="A218" i="6"/>
  <c r="A367" i="6"/>
  <c r="A33" i="6"/>
  <c r="A99" i="4" s="1"/>
  <c r="A276" i="6"/>
  <c r="A189" i="6"/>
  <c r="A442" i="6"/>
  <c r="A174" i="6"/>
  <c r="G432" i="6"/>
  <c r="G201" i="6"/>
  <c r="A70" i="6"/>
  <c r="A450" i="6"/>
  <c r="A109" i="6"/>
  <c r="A116" i="6"/>
  <c r="A419" i="6"/>
  <c r="A384" i="6"/>
  <c r="A275" i="6"/>
  <c r="G148" i="6"/>
  <c r="G158" i="6"/>
  <c r="G68" i="6"/>
  <c r="L158" i="5"/>
  <c r="L136" i="5"/>
  <c r="A464" i="6"/>
  <c r="G213" i="6"/>
  <c r="A62" i="6"/>
  <c r="G293" i="6"/>
  <c r="A441" i="6"/>
  <c r="G452" i="6"/>
  <c r="G99" i="6"/>
  <c r="G444" i="6"/>
  <c r="G295" i="6"/>
  <c r="G31" i="6"/>
  <c r="A43" i="1" s="1"/>
  <c r="G471" i="6"/>
  <c r="G363" i="6"/>
  <c r="L166" i="5"/>
  <c r="L268" i="5"/>
  <c r="L36" i="5"/>
  <c r="L151" i="5"/>
  <c r="A254" i="6"/>
  <c r="A267" i="6"/>
  <c r="A469" i="6"/>
  <c r="G221" i="6"/>
  <c r="A154" i="6"/>
  <c r="A329" i="6"/>
  <c r="A466" i="6"/>
  <c r="A107" i="6"/>
  <c r="A205" i="6"/>
  <c r="A404" i="6"/>
  <c r="G446" i="6"/>
  <c r="G35" i="6"/>
  <c r="A47" i="1" s="1"/>
  <c r="G260" i="6"/>
  <c r="G206" i="6"/>
  <c r="G311" i="6"/>
  <c r="G27" i="6"/>
  <c r="A37" i="1" s="1"/>
  <c r="G188" i="6"/>
  <c r="G493" i="6"/>
  <c r="G157" i="6"/>
  <c r="A36" i="6"/>
  <c r="G352" i="6"/>
  <c r="G190" i="6"/>
  <c r="G379" i="6"/>
  <c r="G144" i="6"/>
  <c r="G89" i="6"/>
  <c r="G109" i="6"/>
  <c r="G416" i="6"/>
  <c r="G329" i="6"/>
  <c r="G253" i="6"/>
  <c r="G271" i="6"/>
  <c r="G137" i="6"/>
  <c r="G11" i="6"/>
  <c r="A17" i="1" s="1"/>
  <c r="A449" i="6"/>
  <c r="A492" i="6"/>
  <c r="A290" i="6"/>
  <c r="A459" i="6"/>
  <c r="A255" i="6"/>
  <c r="A72" i="6"/>
  <c r="A248" i="6"/>
  <c r="A85" i="6"/>
  <c r="A261" i="6"/>
  <c r="A39" i="6"/>
  <c r="G288" i="6"/>
  <c r="G413" i="6"/>
  <c r="G229" i="6"/>
  <c r="G415" i="6"/>
  <c r="A357" i="6"/>
  <c r="A472" i="6"/>
  <c r="A178" i="6"/>
  <c r="A343" i="6"/>
  <c r="A84" i="6"/>
  <c r="A300" i="6"/>
  <c r="A209" i="6"/>
  <c r="A402" i="6"/>
  <c r="A142" i="6"/>
  <c r="G392" i="6"/>
  <c r="G87" i="6"/>
  <c r="A118" i="6"/>
  <c r="A478" i="6"/>
  <c r="A49" i="6"/>
  <c r="A92" i="6"/>
  <c r="A447" i="6"/>
  <c r="A440" i="6"/>
  <c r="A421" i="6"/>
  <c r="G246" i="6"/>
  <c r="G423" i="6"/>
  <c r="L96" i="5"/>
  <c r="L124" i="5"/>
  <c r="A7" i="6"/>
  <c r="A106" i="3" s="1"/>
  <c r="G422" i="6"/>
  <c r="A48" i="6"/>
  <c r="A140" i="6"/>
  <c r="A76" i="6"/>
  <c r="G64" i="6"/>
  <c r="G164" i="6"/>
  <c r="G162" i="6"/>
  <c r="G307" i="6"/>
  <c r="G325" i="6"/>
  <c r="G184" i="6"/>
  <c r="G118" i="6"/>
  <c r="G362" i="6"/>
  <c r="G256" i="6"/>
  <c r="A202" i="6"/>
  <c r="A358" i="6"/>
  <c r="A302" i="6"/>
  <c r="A135" i="6"/>
  <c r="A489" i="6"/>
  <c r="G22" i="6"/>
  <c r="A30" i="1" s="1"/>
  <c r="A379" i="6"/>
  <c r="A91" i="6"/>
  <c r="G498" i="6"/>
  <c r="G86" i="6"/>
  <c r="G282" i="6"/>
  <c r="G70" i="6"/>
  <c r="A96" i="6"/>
  <c r="G378" i="6"/>
  <c r="A477" i="6"/>
  <c r="A271" i="6"/>
  <c r="A221" i="6"/>
  <c r="G189" i="6"/>
  <c r="G75" i="6"/>
  <c r="A317" i="6"/>
  <c r="A192" i="6"/>
  <c r="A451" i="6"/>
  <c r="A139" i="6"/>
  <c r="G267" i="6"/>
  <c r="G275" i="6"/>
  <c r="A341" i="6"/>
  <c r="A328" i="6"/>
  <c r="A63" i="6"/>
  <c r="A130" i="6"/>
  <c r="A429" i="6"/>
  <c r="G287" i="6"/>
  <c r="G219" i="6"/>
  <c r="G224" i="6"/>
  <c r="G277" i="6"/>
  <c r="G457" i="6"/>
  <c r="G281" i="6"/>
  <c r="G441" i="6"/>
  <c r="A295" i="6"/>
  <c r="A196" i="6"/>
  <c r="A310" i="6"/>
  <c r="L46" i="5"/>
  <c r="A301" i="6"/>
  <c r="L71" i="5"/>
  <c r="L255" i="5"/>
  <c r="L47" i="5"/>
  <c r="L101" i="5"/>
  <c r="L54" i="5"/>
  <c r="A324" i="6"/>
  <c r="B3" i="5"/>
  <c r="B6" i="5"/>
  <c r="A8" i="5"/>
  <c r="A4" i="5"/>
  <c r="S5" i="5"/>
  <c r="A27" i="6"/>
  <c r="A89" i="4" s="1"/>
  <c r="A94" i="6"/>
  <c r="A285" i="6"/>
  <c r="G14" i="6"/>
  <c r="A27" i="1" s="1"/>
  <c r="L258" i="5"/>
  <c r="L242" i="5"/>
  <c r="L226" i="5"/>
  <c r="L210" i="5"/>
  <c r="L194" i="5"/>
  <c r="L178" i="5"/>
  <c r="L162" i="5"/>
  <c r="L146" i="5"/>
  <c r="L130" i="5"/>
  <c r="L114" i="5"/>
  <c r="L98" i="5"/>
  <c r="L82" i="5"/>
  <c r="L66" i="5"/>
  <c r="L50" i="5"/>
  <c r="L34" i="5"/>
  <c r="L18" i="5"/>
  <c r="L269" i="5"/>
  <c r="L253" i="5"/>
  <c r="L237" i="5"/>
  <c r="L221" i="5"/>
  <c r="L205" i="5"/>
  <c r="L252" i="5"/>
  <c r="L220" i="5"/>
  <c r="L192" i="5"/>
  <c r="L171" i="5"/>
  <c r="L149" i="5"/>
  <c r="L128" i="5"/>
  <c r="L107" i="5"/>
  <c r="L85" i="5"/>
  <c r="L64" i="5"/>
  <c r="L43" i="5"/>
  <c r="L21" i="5"/>
  <c r="L267" i="5"/>
  <c r="L235" i="5"/>
  <c r="L203" i="5"/>
  <c r="L180" i="5"/>
  <c r="L159" i="5"/>
  <c r="L137" i="5"/>
  <c r="L116" i="5"/>
  <c r="L95" i="5"/>
  <c r="L73" i="5"/>
  <c r="L52" i="5"/>
  <c r="L31" i="5"/>
  <c r="L9" i="5"/>
  <c r="L248" i="5"/>
  <c r="L216" i="5"/>
  <c r="L189" i="5"/>
  <c r="L168" i="5"/>
  <c r="L147" i="5"/>
  <c r="L125" i="5"/>
  <c r="L104" i="5"/>
  <c r="L83" i="5"/>
  <c r="L61" i="5"/>
  <c r="L40" i="5"/>
  <c r="L19" i="5"/>
  <c r="L271" i="5"/>
  <c r="L239" i="5"/>
  <c r="L207" i="5"/>
  <c r="L183" i="5"/>
  <c r="L161" i="5"/>
  <c r="L140" i="5"/>
  <c r="L119" i="5"/>
  <c r="L97" i="5"/>
  <c r="L76" i="5"/>
  <c r="L23" i="5"/>
  <c r="L28" i="5"/>
  <c r="L60" i="5"/>
  <c r="A201" i="6"/>
  <c r="A366" i="6"/>
  <c r="A147" i="6"/>
  <c r="G487" i="6"/>
  <c r="A304" i="6"/>
  <c r="A376" i="6"/>
  <c r="G81" i="6"/>
  <c r="A93" i="6"/>
  <c r="A186" i="6"/>
  <c r="G374" i="6"/>
  <c r="B5" i="5"/>
  <c r="A6" i="5"/>
  <c r="G45" i="6"/>
  <c r="A7" i="2" s="1"/>
  <c r="A26" i="6"/>
  <c r="A87" i="4" s="1"/>
  <c r="A446" i="6"/>
  <c r="A372" i="6"/>
  <c r="L254" i="5"/>
  <c r="L234" i="5"/>
  <c r="L214" i="5"/>
  <c r="L190" i="5"/>
  <c r="L170" i="5"/>
  <c r="L150" i="5"/>
  <c r="L126" i="5"/>
  <c r="L106" i="5"/>
  <c r="L86" i="5"/>
  <c r="L62" i="5"/>
  <c r="L42" i="5"/>
  <c r="L22" i="5"/>
  <c r="L265" i="5"/>
  <c r="L245" i="5"/>
  <c r="L225" i="5"/>
  <c r="L201" i="5"/>
  <c r="L236" i="5"/>
  <c r="L197" i="5"/>
  <c r="L165" i="5"/>
  <c r="L139" i="5"/>
  <c r="L112" i="5"/>
  <c r="L80" i="5"/>
  <c r="L53" i="5"/>
  <c r="L27" i="5"/>
  <c r="L259" i="5"/>
  <c r="L219" i="5"/>
  <c r="L185" i="5"/>
  <c r="L153" i="5"/>
  <c r="L127" i="5"/>
  <c r="L100" i="5"/>
  <c r="L68" i="5"/>
  <c r="L41" i="5"/>
  <c r="L15" i="5"/>
  <c r="L240" i="5"/>
  <c r="L200" i="5"/>
  <c r="L173" i="5"/>
  <c r="L141" i="5"/>
  <c r="L115" i="5"/>
  <c r="L88" i="5"/>
  <c r="L56" i="5"/>
  <c r="L29" i="5"/>
  <c r="L3" i="5"/>
  <c r="L231" i="5"/>
  <c r="L193" i="5"/>
  <c r="L167" i="5"/>
  <c r="L135" i="5"/>
  <c r="L108" i="5"/>
  <c r="L81" i="5"/>
  <c r="L39" i="5"/>
  <c r="L65" i="5"/>
  <c r="A222" i="6"/>
  <c r="A89" i="6"/>
  <c r="G84" i="6"/>
  <c r="A185" i="6"/>
  <c r="A445" i="6"/>
  <c r="A362" i="6"/>
  <c r="A383" i="6"/>
  <c r="G445" i="6"/>
  <c r="G65" i="6"/>
  <c r="A394" i="6"/>
  <c r="A34" i="6"/>
  <c r="A119" i="6"/>
  <c r="A282" i="6"/>
  <c r="A405" i="6"/>
  <c r="G128" i="6"/>
  <c r="A166" i="6"/>
  <c r="A237" i="6"/>
  <c r="A156" i="6"/>
  <c r="A439" i="6"/>
  <c r="A195" i="6"/>
  <c r="G383" i="6"/>
  <c r="G368" i="6"/>
  <c r="G55" i="6"/>
  <c r="G119" i="6"/>
  <c r="G124" i="6"/>
  <c r="G385" i="6"/>
  <c r="G373" i="6"/>
  <c r="A315" i="6"/>
  <c r="A353" i="6"/>
  <c r="A480" i="6"/>
  <c r="A298" i="6"/>
  <c r="A487" i="6"/>
  <c r="A335" i="6"/>
  <c r="A15" i="6"/>
  <c r="E77" i="4" s="1"/>
  <c r="A160" i="6"/>
  <c r="A308" i="6"/>
  <c r="A141" i="6"/>
  <c r="A289" i="6"/>
  <c r="A406" i="6"/>
  <c r="A230" i="6"/>
  <c r="G41" i="6"/>
  <c r="A57" i="1" s="1"/>
  <c r="G243" i="6"/>
  <c r="G209" i="6"/>
  <c r="A31" i="6"/>
  <c r="A96" i="4" s="1"/>
  <c r="A342" i="6"/>
  <c r="A321" i="6"/>
  <c r="A121" i="6"/>
  <c r="A244" i="6"/>
  <c r="A23" i="6"/>
  <c r="A83" i="4" s="1"/>
  <c r="A355" i="6"/>
  <c r="A122" i="6"/>
  <c r="A448" i="6"/>
  <c r="A433" i="6"/>
  <c r="G114" i="6"/>
  <c r="G299" i="6"/>
  <c r="G231" i="6"/>
  <c r="A54" i="6"/>
  <c r="A350" i="6"/>
  <c r="A313" i="6"/>
  <c r="A113" i="6"/>
  <c r="A224" i="6"/>
  <c r="A16" i="6"/>
  <c r="A78" i="4" s="1"/>
  <c r="A371" i="6"/>
  <c r="A170" i="6"/>
  <c r="A456" i="6"/>
  <c r="A465" i="6"/>
  <c r="G141" i="6"/>
  <c r="G310" i="6"/>
  <c r="G306" i="6"/>
  <c r="G280" i="6"/>
  <c r="A42" i="6"/>
  <c r="G71" i="6"/>
  <c r="G37" i="6"/>
  <c r="A51" i="1" s="1"/>
  <c r="G21" i="6"/>
  <c r="A29" i="1" s="1"/>
  <c r="G32" i="6"/>
  <c r="A44" i="1" s="1"/>
  <c r="G468" i="6"/>
  <c r="G404" i="6"/>
  <c r="G340" i="6"/>
  <c r="G276" i="6"/>
  <c r="G212" i="6"/>
  <c r="G483" i="6"/>
  <c r="G398" i="6"/>
  <c r="G313" i="6"/>
  <c r="G227" i="6"/>
  <c r="G147" i="6"/>
  <c r="G83" i="6"/>
  <c r="G439" i="6"/>
  <c r="G354" i="6"/>
  <c r="G269" i="6"/>
  <c r="G183" i="6"/>
  <c r="G401" i="6"/>
  <c r="A37" i="6"/>
  <c r="G33" i="6"/>
  <c r="A45" i="1" s="1"/>
  <c r="G62" i="6"/>
  <c r="G464" i="6"/>
  <c r="G380" i="6"/>
  <c r="G296" i="6"/>
  <c r="G208" i="6"/>
  <c r="G451" i="6"/>
  <c r="G339" i="6"/>
  <c r="G222" i="6"/>
  <c r="G123" i="6"/>
  <c r="G466" i="6"/>
  <c r="G349" i="6"/>
  <c r="G237" i="6"/>
  <c r="G454" i="6"/>
  <c r="G241" i="6"/>
  <c r="G113" i="6"/>
  <c r="G410" i="6"/>
  <c r="G239" i="6"/>
  <c r="G112" i="6"/>
  <c r="G406" i="6"/>
  <c r="G73" i="6"/>
  <c r="G57" i="6"/>
  <c r="B4" i="5"/>
  <c r="G47" i="6"/>
  <c r="A9" i="2" s="1"/>
  <c r="G49" i="6"/>
  <c r="G1" i="3" s="1"/>
  <c r="A231" i="6"/>
  <c r="L266" i="5"/>
  <c r="L238" i="5"/>
  <c r="L206" i="5"/>
  <c r="L182" i="5"/>
  <c r="L154" i="5"/>
  <c r="L122" i="5"/>
  <c r="L94" i="5"/>
  <c r="L70" i="5"/>
  <c r="L38" i="5"/>
  <c r="L10" i="5"/>
  <c r="L249" i="5"/>
  <c r="L217" i="5"/>
  <c r="L260" i="5"/>
  <c r="L204" i="5"/>
  <c r="L160" i="5"/>
  <c r="L123" i="5"/>
  <c r="L91" i="5"/>
  <c r="L48" i="5"/>
  <c r="L11" i="5"/>
  <c r="L227" i="5"/>
  <c r="L175" i="5"/>
  <c r="L143" i="5"/>
  <c r="L105" i="5"/>
  <c r="L63" i="5"/>
  <c r="L25" i="5"/>
  <c r="L256" i="5"/>
  <c r="L195" i="5"/>
  <c r="L157" i="5"/>
  <c r="L120" i="5"/>
  <c r="L77" i="5"/>
  <c r="L45" i="5"/>
  <c r="L8" i="5"/>
  <c r="L223" i="5"/>
  <c r="L177" i="5"/>
  <c r="L145" i="5"/>
  <c r="L103" i="5"/>
  <c r="L33" i="5"/>
  <c r="L7" i="5"/>
  <c r="A112" i="6"/>
  <c r="A210" i="6"/>
  <c r="A458" i="6"/>
  <c r="A377" i="6"/>
  <c r="A220" i="6"/>
  <c r="G160" i="6"/>
  <c r="G6" i="6"/>
  <c r="A11" i="1" s="1"/>
  <c r="A241" i="6"/>
  <c r="A68" i="6"/>
  <c r="A420" i="6"/>
  <c r="G309" i="6"/>
  <c r="A14" i="6"/>
  <c r="C77" i="4" s="1"/>
  <c r="A129" i="6"/>
  <c r="A143" i="6"/>
  <c r="A424" i="6"/>
  <c r="G214" i="6"/>
  <c r="G297" i="6"/>
  <c r="G399" i="6"/>
  <c r="G126" i="6"/>
  <c r="A3" i="6"/>
  <c r="A75" i="6"/>
  <c r="A400" i="6"/>
  <c r="A74" i="6"/>
  <c r="A247" i="6"/>
  <c r="A80" i="6"/>
  <c r="A272" i="6"/>
  <c r="A177" i="6"/>
  <c r="A474" i="6"/>
  <c r="A294" i="6"/>
  <c r="G476" i="6"/>
  <c r="G365" i="6"/>
  <c r="G175" i="6"/>
  <c r="A382" i="6"/>
  <c r="A225" i="6"/>
  <c r="A292" i="6"/>
  <c r="A71" i="6"/>
  <c r="A463" i="6"/>
  <c r="A392" i="6"/>
  <c r="A243" i="6"/>
  <c r="G426" i="6"/>
  <c r="G166" i="6"/>
  <c r="A134" i="6"/>
  <c r="A430" i="6"/>
  <c r="A157" i="6"/>
  <c r="A180" i="6"/>
  <c r="A199" i="6"/>
  <c r="A58" i="6"/>
  <c r="A11" i="6"/>
  <c r="A75" i="4" s="1"/>
  <c r="A187" i="6"/>
  <c r="G161" i="6"/>
  <c r="G174" i="6"/>
  <c r="A41" i="6"/>
  <c r="A73" i="4" s="1"/>
  <c r="G69" i="6"/>
  <c r="G52" i="6"/>
  <c r="G484" i="6"/>
  <c r="G388" i="6"/>
  <c r="G308" i="6"/>
  <c r="G228" i="6"/>
  <c r="G462" i="6"/>
  <c r="G355" i="6"/>
  <c r="G249" i="6"/>
  <c r="G131" i="6"/>
  <c r="G482" i="6"/>
  <c r="G375" i="6"/>
  <c r="G247" i="6"/>
  <c r="G486" i="6"/>
  <c r="A38" i="6"/>
  <c r="A5" i="3" s="1"/>
  <c r="G56" i="6"/>
  <c r="G59" i="6"/>
  <c r="G400" i="6"/>
  <c r="G272" i="6"/>
  <c r="G168" i="6"/>
  <c r="G366" i="6"/>
  <c r="G195" i="6"/>
  <c r="G79" i="6"/>
  <c r="G381" i="6"/>
  <c r="G210" i="6"/>
  <c r="G337" i="6"/>
  <c r="G134" i="6"/>
  <c r="G367" i="6"/>
  <c r="G156" i="6"/>
  <c r="G449" i="6"/>
  <c r="G20" i="6"/>
  <c r="A26" i="1" s="1"/>
  <c r="G58" i="6"/>
  <c r="G440" i="6"/>
  <c r="G328" i="6"/>
  <c r="G216" i="6"/>
  <c r="G414" i="6"/>
  <c r="G265" i="6"/>
  <c r="G127" i="6"/>
  <c r="G429" i="6"/>
  <c r="G279" i="6"/>
  <c r="G465" i="6"/>
  <c r="G187" i="6"/>
  <c r="G474" i="6"/>
  <c r="G250" i="6"/>
  <c r="G85" i="6"/>
  <c r="G321" i="6"/>
  <c r="G153" i="6"/>
  <c r="G490" i="6"/>
  <c r="G319" i="6"/>
  <c r="G152" i="6"/>
  <c r="A43" i="6"/>
  <c r="G17" i="6"/>
  <c r="A23" i="1" s="1"/>
  <c r="G456" i="6"/>
  <c r="G304" i="6"/>
  <c r="G489" i="6"/>
  <c r="G286" i="6"/>
  <c r="G107" i="6"/>
  <c r="G343" i="6"/>
  <c r="G497" i="6"/>
  <c r="G150" i="6"/>
  <c r="G346" i="6"/>
  <c r="G101" i="6"/>
  <c r="G289" i="6"/>
  <c r="G105" i="6"/>
  <c r="G341" i="6"/>
  <c r="G136" i="6"/>
  <c r="A409" i="6"/>
  <c r="A453" i="6"/>
  <c r="A51" i="6"/>
  <c r="A171" i="6"/>
  <c r="A259" i="6"/>
  <c r="A476" i="6"/>
  <c r="A412" i="6"/>
  <c r="A348" i="6"/>
  <c r="A226" i="6"/>
  <c r="A98" i="6"/>
  <c r="A475" i="6"/>
  <c r="A411" i="6"/>
  <c r="A347" i="6"/>
  <c r="A223" i="6"/>
  <c r="A95" i="6"/>
  <c r="A29" i="6"/>
  <c r="A93" i="4" s="1"/>
  <c r="A104" i="6"/>
  <c r="A168" i="6"/>
  <c r="A232" i="6"/>
  <c r="A296" i="6"/>
  <c r="A20" i="6"/>
  <c r="A101" i="6"/>
  <c r="A165" i="6"/>
  <c r="A229" i="6"/>
  <c r="A293" i="6"/>
  <c r="A486" i="6"/>
  <c r="A422" i="6"/>
  <c r="G60" i="6"/>
  <c r="G448" i="6"/>
  <c r="G248" i="6"/>
  <c r="G350" i="6"/>
  <c r="G91" i="6"/>
  <c r="G274" i="6"/>
  <c r="G230" i="6"/>
  <c r="G335" i="6"/>
  <c r="G438" i="6"/>
  <c r="G142" i="6"/>
  <c r="G330" i="6"/>
  <c r="G93" i="6"/>
  <c r="A123" i="6"/>
  <c r="A497" i="6"/>
  <c r="A461" i="6"/>
  <c r="A496" i="6"/>
  <c r="A408" i="6"/>
  <c r="A306" i="6"/>
  <c r="A138" i="6"/>
  <c r="A471" i="6"/>
  <c r="A387" i="6"/>
  <c r="A263" i="6"/>
  <c r="A87" i="6"/>
  <c r="A64" i="6"/>
  <c r="A148" i="6"/>
  <c r="A236" i="6"/>
  <c r="A320" i="6"/>
  <c r="A81" i="6"/>
  <c r="A169" i="6"/>
  <c r="A253" i="6"/>
  <c r="A337" i="6"/>
  <c r="A418" i="6"/>
  <c r="A354" i="6"/>
  <c r="A238" i="6"/>
  <c r="A110" i="6"/>
  <c r="A40" i="6"/>
  <c r="A5" i="4" s="1"/>
  <c r="G480" i="6"/>
  <c r="G284" i="6"/>
  <c r="G403" i="6"/>
  <c r="G135" i="6"/>
  <c r="G327" i="6"/>
  <c r="G326" i="6"/>
  <c r="A158" i="6"/>
  <c r="A326" i="6"/>
  <c r="A426" i="6"/>
  <c r="A305" i="6"/>
  <c r="A193" i="6"/>
  <c r="A77" i="6"/>
  <c r="A288" i="6"/>
  <c r="A176" i="6"/>
  <c r="A60" i="6"/>
  <c r="A207" i="6"/>
  <c r="A391" i="6"/>
  <c r="A10" i="6"/>
  <c r="A74" i="4" s="1"/>
  <c r="A250" i="6"/>
  <c r="A416" i="6"/>
  <c r="A163" i="6"/>
  <c r="A401" i="6"/>
  <c r="A155" i="6"/>
  <c r="G146" i="6"/>
  <c r="G94" i="6"/>
  <c r="G459" i="6"/>
  <c r="G485" i="6"/>
  <c r="G285" i="6"/>
  <c r="G361" i="6"/>
  <c r="G460" i="6"/>
  <c r="A9" i="5"/>
  <c r="G46" i="6"/>
  <c r="A8" i="2" s="1"/>
  <c r="G463" i="6"/>
  <c r="A399" i="6"/>
  <c r="L262" i="5"/>
  <c r="L230" i="5"/>
  <c r="L202" i="5"/>
  <c r="L174" i="5"/>
  <c r="L142" i="5"/>
  <c r="L118" i="5"/>
  <c r="L90" i="5"/>
  <c r="L58" i="5"/>
  <c r="L30" i="5"/>
  <c r="L6" i="5"/>
  <c r="L241" i="5"/>
  <c r="L213" i="5"/>
  <c r="L244" i="5"/>
  <c r="L187" i="5"/>
  <c r="L155" i="5"/>
  <c r="L117" i="5"/>
  <c r="L75" i="5"/>
  <c r="L37" i="5"/>
  <c r="L5" i="5"/>
  <c r="L211" i="5"/>
  <c r="L169" i="5"/>
  <c r="L132" i="5"/>
  <c r="L89" i="5"/>
  <c r="L57" i="5"/>
  <c r="L20" i="5"/>
  <c r="L232" i="5"/>
  <c r="L184" i="5"/>
  <c r="L152" i="5"/>
  <c r="L109" i="5"/>
  <c r="L72" i="5"/>
  <c r="L35" i="5"/>
  <c r="L263" i="5"/>
  <c r="L215" i="5"/>
  <c r="L172" i="5"/>
  <c r="L129" i="5"/>
  <c r="L92" i="5"/>
  <c r="L12" i="5"/>
  <c r="L44" i="5"/>
  <c r="A483" i="6"/>
  <c r="G202" i="6"/>
  <c r="A100" i="6"/>
  <c r="G116" i="6"/>
  <c r="A4" i="6"/>
  <c r="A7" i="3" s="1"/>
  <c r="G428" i="6"/>
  <c r="A150" i="6"/>
  <c r="A153" i="6"/>
  <c r="A311" i="6"/>
  <c r="A99" i="6"/>
  <c r="G182" i="6"/>
  <c r="A318" i="6"/>
  <c r="A17" i="6"/>
  <c r="C80" i="4" s="1"/>
  <c r="A351" i="6"/>
  <c r="A369" i="6"/>
  <c r="G165" i="6"/>
  <c r="A30" i="6"/>
  <c r="A94" i="4" s="1"/>
  <c r="G370" i="6"/>
  <c r="G261" i="6"/>
  <c r="G12" i="6"/>
  <c r="A18" i="1" s="1"/>
  <c r="A485" i="6"/>
  <c r="A323" i="6"/>
  <c r="A360" i="6"/>
  <c r="A455" i="6"/>
  <c r="A183" i="6"/>
  <c r="A124" i="6"/>
  <c r="A13" i="6"/>
  <c r="A77" i="4" s="1"/>
  <c r="A217" i="6"/>
  <c r="A434" i="6"/>
  <c r="A182" i="6"/>
  <c r="G312" i="6"/>
  <c r="G173" i="6"/>
  <c r="A102" i="6"/>
  <c r="A414" i="6"/>
  <c r="A173" i="6"/>
  <c r="A188" i="6"/>
  <c r="A167" i="6"/>
  <c r="A25" i="6"/>
  <c r="A86" i="4" s="1"/>
  <c r="A488" i="6"/>
  <c r="A59" i="6"/>
  <c r="G121" i="6"/>
  <c r="G159" i="6"/>
  <c r="A214" i="6"/>
  <c r="A490" i="6"/>
  <c r="A57" i="6"/>
  <c r="A7" i="5"/>
  <c r="A484" i="6"/>
  <c r="L250" i="5"/>
  <c r="L198" i="5"/>
  <c r="L138" i="5"/>
  <c r="L78" i="5"/>
  <c r="L26" i="5"/>
  <c r="L233" i="5"/>
  <c r="L228" i="5"/>
  <c r="L144" i="5"/>
  <c r="L69" i="5"/>
  <c r="L251" i="5"/>
  <c r="L164" i="5"/>
  <c r="L84" i="5"/>
  <c r="L4" i="5"/>
  <c r="L179" i="5"/>
  <c r="L99" i="5"/>
  <c r="L24" i="5"/>
  <c r="A5" i="5"/>
  <c r="A208" i="6"/>
  <c r="L246" i="5"/>
  <c r="L186" i="5"/>
  <c r="L134" i="5"/>
  <c r="L74" i="5"/>
  <c r="L14" i="5"/>
  <c r="L229" i="5"/>
  <c r="L212" i="5"/>
  <c r="L133" i="5"/>
  <c r="L59" i="5"/>
  <c r="L243" i="5"/>
  <c r="L148" i="5"/>
  <c r="L79" i="5"/>
  <c r="L264" i="5"/>
  <c r="L163" i="5"/>
  <c r="L93" i="5"/>
  <c r="L13" i="5"/>
  <c r="L188" i="5"/>
  <c r="L113" i="5"/>
  <c r="L49" i="5"/>
  <c r="A55" i="6"/>
  <c r="A499" i="6"/>
  <c r="A115" i="6"/>
  <c r="A494" i="6"/>
  <c r="A106" i="6"/>
  <c r="G371" i="6"/>
  <c r="A52" i="6"/>
  <c r="G82" i="6"/>
  <c r="G320" i="6"/>
  <c r="G106" i="6"/>
  <c r="A339" i="6"/>
  <c r="A234" i="6"/>
  <c r="A111" i="6"/>
  <c r="A65" i="6"/>
  <c r="A374" i="6"/>
  <c r="G430" i="6"/>
  <c r="A190" i="6"/>
  <c r="A73" i="6"/>
  <c r="A279" i="6"/>
  <c r="A291" i="6"/>
  <c r="G13" i="6"/>
  <c r="A19" i="1" s="1"/>
  <c r="A278" i="6"/>
  <c r="A332" i="6"/>
  <c r="A79" i="6"/>
  <c r="A274" i="6"/>
  <c r="A203" i="6"/>
  <c r="G469" i="6"/>
  <c r="G220" i="6"/>
  <c r="A44" i="6"/>
  <c r="G23" i="6"/>
  <c r="A31" i="1" s="1"/>
  <c r="G19" i="6"/>
  <c r="A25" i="1" s="1"/>
  <c r="G436" i="6"/>
  <c r="G324" i="6"/>
  <c r="G196" i="6"/>
  <c r="G419" i="6"/>
  <c r="G270" i="6"/>
  <c r="G115" i="6"/>
  <c r="G418" i="6"/>
  <c r="G290" i="6"/>
  <c r="G443" i="6"/>
  <c r="G67" i="6"/>
  <c r="G40" i="6"/>
  <c r="A54" i="1" s="1"/>
  <c r="G360" i="6"/>
  <c r="G232" i="6"/>
  <c r="G393" i="6"/>
  <c r="G169" i="6"/>
  <c r="G434" i="6"/>
  <c r="G263" i="6"/>
  <c r="G283" i="6"/>
  <c r="G495" i="6"/>
  <c r="G197" i="6"/>
  <c r="A45" i="6"/>
  <c r="G24" i="6"/>
  <c r="A32" i="1" s="1"/>
  <c r="G472" i="6"/>
  <c r="G300" i="6"/>
  <c r="G494" i="6"/>
  <c r="G302" i="6"/>
  <c r="G95" i="6"/>
  <c r="G359" i="6"/>
  <c r="G167" i="6"/>
  <c r="G145" i="6"/>
  <c r="G357" i="6"/>
  <c r="G117" i="6"/>
  <c r="G278" i="6"/>
  <c r="G54" i="6"/>
  <c r="G217" i="6"/>
  <c r="G262" i="6"/>
  <c r="G122" i="6"/>
  <c r="G437" i="6"/>
  <c r="A457" i="6"/>
  <c r="A83" i="6"/>
  <c r="A500" i="6"/>
  <c r="A356" i="6"/>
  <c r="A82" i="6"/>
  <c r="A359" i="6"/>
  <c r="A103" i="6"/>
  <c r="A144" i="6"/>
  <c r="A316" i="6"/>
  <c r="A137" i="6"/>
  <c r="A281" i="6"/>
  <c r="A398" i="6"/>
  <c r="A246" i="6"/>
  <c r="A21" i="6"/>
  <c r="G80" i="4" s="1"/>
  <c r="G386" i="6"/>
  <c r="G259" i="6"/>
  <c r="G236" i="6"/>
  <c r="G28" i="6"/>
  <c r="A38" i="1" s="1"/>
  <c r="A46" i="6"/>
  <c r="A206" i="6"/>
  <c r="A370" i="6"/>
  <c r="A462" i="6"/>
  <c r="A273" i="6"/>
  <c r="A145" i="6"/>
  <c r="A24" i="6"/>
  <c r="A84" i="4" s="1"/>
  <c r="A256" i="6"/>
  <c r="A128" i="6"/>
  <c r="A8" i="6"/>
  <c r="A141" i="3" s="1"/>
  <c r="A215" i="6"/>
  <c r="A407" i="6"/>
  <c r="A50" i="6"/>
  <c r="A266" i="6"/>
  <c r="A432" i="6"/>
  <c r="A227" i="6"/>
  <c r="A417" i="6"/>
  <c r="A283" i="6"/>
  <c r="G181" i="6"/>
  <c r="G100" i="6"/>
  <c r="G96" i="6"/>
  <c r="G97" i="6"/>
  <c r="G215" i="6"/>
  <c r="G151" i="6"/>
  <c r="G473" i="6"/>
  <c r="G396" i="6"/>
  <c r="G5" i="6"/>
  <c r="A10" i="1" s="1"/>
  <c r="A454" i="6"/>
  <c r="A309" i="6"/>
  <c r="A213" i="6"/>
  <c r="A133" i="6"/>
  <c r="A53" i="6"/>
  <c r="A280" i="6"/>
  <c r="A200" i="6"/>
  <c r="A120" i="6"/>
  <c r="A12" i="6"/>
  <c r="A76" i="4" s="1"/>
  <c r="A159" i="6"/>
  <c r="A319" i="6"/>
  <c r="A427" i="6"/>
  <c r="A18" i="6"/>
  <c r="D80" i="4" s="1"/>
  <c r="A194" i="6"/>
  <c r="A364" i="6"/>
  <c r="A444" i="6"/>
  <c r="A131" i="6"/>
  <c r="A299" i="6"/>
  <c r="A307" i="6"/>
  <c r="A345" i="6"/>
  <c r="G170" i="6"/>
  <c r="G458" i="6"/>
  <c r="G225" i="6"/>
  <c r="G138" i="6"/>
  <c r="G7" i="6"/>
  <c r="A12" i="1" s="1"/>
  <c r="G411" i="6"/>
  <c r="G402" i="6"/>
  <c r="G179" i="6"/>
  <c r="G435" i="6"/>
  <c r="G344" i="6"/>
  <c r="G29" i="6"/>
  <c r="A39" i="1" s="1"/>
  <c r="G76" i="6"/>
  <c r="G191" i="6"/>
  <c r="G405" i="6"/>
  <c r="G132" i="6"/>
  <c r="G417" i="6"/>
  <c r="G303" i="6"/>
  <c r="G251" i="6"/>
  <c r="G242" i="6"/>
  <c r="G10" i="6"/>
  <c r="A16" i="1" s="1"/>
  <c r="G345" i="6"/>
  <c r="G240" i="6"/>
  <c r="G412" i="6"/>
  <c r="G44" i="6"/>
  <c r="A5" i="2" s="1"/>
  <c r="G90" i="6"/>
  <c r="G453" i="6"/>
  <c r="G390" i="6"/>
  <c r="G322" i="6"/>
  <c r="G143" i="6"/>
  <c r="G425" i="6"/>
  <c r="G316" i="6"/>
  <c r="G488" i="6"/>
  <c r="G72" i="6"/>
  <c r="G205" i="6"/>
  <c r="G397" i="6"/>
  <c r="G163" i="6"/>
  <c r="G334" i="6"/>
  <c r="G180" i="6"/>
  <c r="G356" i="6"/>
  <c r="G500" i="6"/>
  <c r="G38" i="6"/>
  <c r="A52" i="1" s="1"/>
  <c r="G34" i="6"/>
  <c r="A46" i="1" s="1"/>
  <c r="G314" i="6"/>
  <c r="A373" i="6"/>
  <c r="A467" i="6"/>
  <c r="A132" i="6"/>
  <c r="A390" i="6"/>
  <c r="G266" i="6"/>
  <c r="A242" i="6"/>
  <c r="A336" i="6"/>
  <c r="G389" i="6"/>
  <c r="A126" i="6"/>
  <c r="A97" i="6"/>
  <c r="A375" i="6"/>
  <c r="A19" i="6"/>
  <c r="G257" i="6"/>
  <c r="A330" i="6"/>
  <c r="A410" i="6"/>
  <c r="A435" i="6"/>
  <c r="G8" i="6"/>
  <c r="A14" i="1" s="1"/>
  <c r="A86" i="6"/>
  <c r="A413" i="6"/>
  <c r="L55" i="5"/>
  <c r="L156" i="5"/>
  <c r="L51" i="5"/>
  <c r="L208" i="5"/>
  <c r="L111" i="5"/>
  <c r="L16" i="5"/>
  <c r="L176" i="5"/>
  <c r="L257" i="5"/>
  <c r="L102" i="5"/>
  <c r="L218" i="5"/>
  <c r="S3" i="5"/>
  <c r="G364" i="6"/>
  <c r="G111" i="6"/>
  <c r="G129" i="6"/>
  <c r="G331" i="6"/>
  <c r="G351" i="6"/>
  <c r="A361" i="6"/>
  <c r="A235" i="6"/>
  <c r="A468" i="6"/>
  <c r="A314" i="6"/>
  <c r="A479" i="6"/>
  <c r="A327" i="6"/>
  <c r="A32" i="6"/>
  <c r="A97" i="4" s="1"/>
  <c r="A204" i="6"/>
  <c r="A9" i="6"/>
  <c r="A174" i="3" s="1"/>
  <c r="A161" i="6"/>
  <c r="A333" i="6"/>
  <c r="A378" i="6"/>
  <c r="A198" i="6"/>
  <c r="G433" i="6"/>
  <c r="G455" i="6"/>
  <c r="G323" i="6"/>
  <c r="G332" i="6"/>
  <c r="G26" i="6"/>
  <c r="A36" i="1" s="1"/>
  <c r="A78" i="6"/>
  <c r="A270" i="6"/>
  <c r="A386" i="6"/>
  <c r="A482" i="6"/>
  <c r="A233" i="6"/>
  <c r="A125" i="6"/>
  <c r="A340" i="6"/>
  <c r="A212" i="6"/>
  <c r="A108" i="6"/>
  <c r="A47" i="6"/>
  <c r="A303" i="6"/>
  <c r="A431" i="6"/>
  <c r="A90" i="6"/>
  <c r="A344" i="6"/>
  <c r="A452" i="6"/>
  <c r="A381" i="6"/>
  <c r="A211" i="6"/>
  <c r="A393" i="6"/>
  <c r="G255" i="6"/>
  <c r="G203" i="6"/>
  <c r="G149" i="6"/>
  <c r="G140" i="6"/>
  <c r="G338" i="6"/>
  <c r="G211" i="6"/>
  <c r="G200" i="6"/>
  <c r="G63" i="6"/>
  <c r="G74" i="6"/>
  <c r="A470" i="6"/>
  <c r="A277" i="6"/>
  <c r="A197" i="6"/>
  <c r="A117" i="6"/>
  <c r="A5" i="6"/>
  <c r="A40" i="3" s="1"/>
  <c r="A264" i="6"/>
  <c r="A184" i="6"/>
  <c r="A88" i="6"/>
  <c r="A22" i="6"/>
  <c r="A82" i="4" s="1"/>
  <c r="A191" i="6"/>
  <c r="A363" i="6"/>
  <c r="A443" i="6"/>
  <c r="A66" i="6"/>
  <c r="A258" i="6"/>
  <c r="A380" i="6"/>
  <c r="A460" i="6"/>
  <c r="A365" i="6"/>
  <c r="A385" i="6"/>
  <c r="A389" i="6"/>
  <c r="A473" i="6"/>
  <c r="G223" i="6"/>
  <c r="G77" i="6"/>
  <c r="G342" i="6"/>
  <c r="G207" i="6"/>
  <c r="G108" i="6"/>
  <c r="G194" i="6"/>
  <c r="G450" i="6"/>
  <c r="G238" i="6"/>
  <c r="G192" i="6"/>
  <c r="G376" i="6"/>
  <c r="G61" i="6"/>
  <c r="G88" i="6"/>
  <c r="G234" i="6"/>
  <c r="G447" i="6"/>
  <c r="G193" i="6"/>
  <c r="G470" i="6"/>
  <c r="G421" i="6"/>
  <c r="G305" i="6"/>
  <c r="G317" i="6"/>
  <c r="G155" i="6"/>
  <c r="G382" i="6"/>
  <c r="G268" i="6"/>
  <c r="G496" i="6"/>
  <c r="G66" i="6"/>
  <c r="G133" i="6"/>
  <c r="G92" i="6"/>
  <c r="G154" i="6"/>
  <c r="G407" i="6"/>
  <c r="G254" i="6"/>
  <c r="G478" i="6"/>
  <c r="G336" i="6"/>
  <c r="G25" i="6"/>
  <c r="A33" i="1" s="1"/>
  <c r="G315" i="6"/>
  <c r="G226" i="6"/>
  <c r="G461" i="6"/>
  <c r="G185" i="6"/>
  <c r="G377" i="6"/>
  <c r="G244" i="6"/>
  <c r="G372" i="6"/>
  <c r="G51" i="6"/>
  <c r="A13" i="1" s="1"/>
  <c r="G4" i="6"/>
  <c r="A9" i="1" s="1"/>
  <c r="G408" i="6"/>
  <c r="G80" i="6"/>
  <c r="A397" i="6"/>
  <c r="A423" i="6"/>
  <c r="A284" i="6"/>
  <c r="G39" i="6"/>
  <c r="A53" i="1" s="1"/>
  <c r="A425" i="6"/>
  <c r="A403" i="6"/>
  <c r="A269" i="6"/>
  <c r="G102" i="6"/>
  <c r="A346" i="6"/>
  <c r="A240" i="6"/>
  <c r="A415" i="6"/>
  <c r="A481" i="6"/>
  <c r="G273" i="6"/>
  <c r="G318" i="6"/>
  <c r="A114" i="6"/>
  <c r="G369" i="6"/>
  <c r="A164" i="6"/>
  <c r="G9" i="6"/>
  <c r="A15" i="1" s="1"/>
  <c r="A239" i="6"/>
  <c r="A251" i="6"/>
  <c r="L87" i="5"/>
  <c r="L199" i="5"/>
  <c r="L67" i="5"/>
  <c r="L224" i="5"/>
  <c r="L121" i="5"/>
  <c r="L32" i="5"/>
  <c r="L181" i="5"/>
  <c r="L261" i="5"/>
  <c r="L110" i="5"/>
  <c r="L222" i="5"/>
  <c r="S4" i="5"/>
  <c r="B7" i="5"/>
  <c r="B9" i="5"/>
  <c r="B8" i="5"/>
  <c r="C35" i="3" l="1"/>
  <c r="C36" i="3" s="1"/>
  <c r="E68" i="3"/>
  <c r="E69" i="3" s="1"/>
  <c r="C67" i="3"/>
  <c r="C136" i="3"/>
  <c r="C137" i="3" s="1"/>
  <c r="E136" i="3"/>
  <c r="E137" i="3" s="1"/>
  <c r="A7" i="4"/>
  <c r="A40" i="4"/>
  <c r="F47" i="4"/>
  <c r="F80" i="4"/>
  <c r="F81" i="4"/>
  <c r="D81" i="4"/>
  <c r="E81" i="4"/>
  <c r="C81" i="4"/>
  <c r="A39" i="4"/>
  <c r="A72" i="4"/>
  <c r="E47" i="4"/>
  <c r="E80" i="4"/>
  <c r="A33" i="4"/>
  <c r="A66" i="4"/>
  <c r="A25" i="4"/>
  <c r="A58" i="4"/>
  <c r="A64" i="3"/>
  <c r="A64" i="4"/>
  <c r="D47" i="3"/>
  <c r="D47" i="4"/>
  <c r="A10" i="4"/>
  <c r="A43" i="4"/>
  <c r="G14" i="4"/>
  <c r="G47" i="4"/>
  <c r="A11" i="4"/>
  <c r="A44" i="4"/>
  <c r="A9" i="4"/>
  <c r="A42" i="4"/>
  <c r="C11" i="4"/>
  <c r="C44" i="4"/>
  <c r="A30" i="4"/>
  <c r="A63" i="4"/>
  <c r="A155" i="3"/>
  <c r="A54" i="4"/>
  <c r="A89" i="3"/>
  <c r="A56" i="4"/>
  <c r="A28" i="4"/>
  <c r="A61" i="4"/>
  <c r="C14" i="4"/>
  <c r="C47" i="4"/>
  <c r="A27" i="4"/>
  <c r="A60" i="4"/>
  <c r="A179" i="3"/>
  <c r="A45" i="4"/>
  <c r="E77" i="3"/>
  <c r="E44" i="4"/>
  <c r="A50" i="3"/>
  <c r="A50" i="4"/>
  <c r="A150" i="3"/>
  <c r="A49" i="4"/>
  <c r="A152" i="3"/>
  <c r="A51" i="4"/>
  <c r="A187" i="3"/>
  <c r="A53" i="4"/>
  <c r="A8" i="4"/>
  <c r="A41" i="4"/>
  <c r="F48" i="4"/>
  <c r="E48" i="4"/>
  <c r="D48" i="4"/>
  <c r="C48" i="4"/>
  <c r="A54" i="3"/>
  <c r="F14" i="3"/>
  <c r="F14" i="4"/>
  <c r="F148" i="3"/>
  <c r="F181" i="3"/>
  <c r="F113" i="3"/>
  <c r="F80" i="3"/>
  <c r="F47" i="3"/>
  <c r="F182" i="3"/>
  <c r="F15" i="4"/>
  <c r="F114" i="3"/>
  <c r="F149" i="3"/>
  <c r="F48" i="3"/>
  <c r="F81" i="3"/>
  <c r="C15" i="4"/>
  <c r="F15" i="3"/>
  <c r="E14" i="4"/>
  <c r="A173" i="3"/>
  <c r="B8" i="2"/>
  <c r="G1" i="1"/>
  <c r="G1" i="4"/>
  <c r="A167" i="3"/>
  <c r="E148" i="3"/>
  <c r="A145" i="3"/>
  <c r="A159" i="3"/>
  <c r="A91" i="3"/>
  <c r="A132" i="3"/>
  <c r="A58" i="3"/>
  <c r="A28" i="1"/>
  <c r="A25" i="3"/>
  <c r="A12" i="4"/>
  <c r="A117" i="3"/>
  <c r="A33" i="3"/>
  <c r="A200" i="3"/>
  <c r="A107" i="3"/>
  <c r="A87" i="3"/>
  <c r="A30" i="3"/>
  <c r="D67" i="3"/>
  <c r="D68" i="3"/>
  <c r="D69" i="3" s="1"/>
  <c r="A66" i="3"/>
  <c r="D149" i="3"/>
  <c r="A99" i="3"/>
  <c r="A119" i="3"/>
  <c r="A78" i="3"/>
  <c r="C77" i="3"/>
  <c r="D34" i="3"/>
  <c r="D35" i="3"/>
  <c r="D36" i="3" s="1"/>
  <c r="A49" i="1"/>
  <c r="A35" i="1"/>
  <c r="A44" i="3"/>
  <c r="A21" i="1"/>
  <c r="A176" i="3"/>
  <c r="A124" i="3"/>
  <c r="C149" i="3"/>
  <c r="A140" i="3"/>
  <c r="G80" i="3"/>
  <c r="C145" i="3"/>
  <c r="A197" i="3"/>
  <c r="A122" i="3"/>
  <c r="G113" i="3"/>
  <c r="A43" i="3"/>
  <c r="A105" i="3"/>
  <c r="A175" i="3"/>
  <c r="E15" i="4"/>
  <c r="A56" i="1"/>
  <c r="A96" i="3"/>
  <c r="A192" i="3"/>
  <c r="A20" i="3"/>
  <c r="A31" i="4"/>
  <c r="A77" i="3"/>
  <c r="A195" i="3"/>
  <c r="A41" i="1"/>
  <c r="A12" i="3"/>
  <c r="A16" i="3"/>
  <c r="A20" i="1"/>
  <c r="A45" i="3"/>
  <c r="E11" i="4"/>
  <c r="E11" i="3"/>
  <c r="B9" i="3"/>
  <c r="A109" i="3"/>
  <c r="D14" i="4"/>
  <c r="A151" i="3"/>
  <c r="G181" i="3"/>
  <c r="G47" i="3"/>
  <c r="A11" i="3"/>
  <c r="A76" i="3"/>
  <c r="A31" i="3"/>
  <c r="A144" i="3"/>
  <c r="A17" i="3"/>
  <c r="D181" i="3"/>
  <c r="A23" i="4"/>
  <c r="A130" i="3"/>
  <c r="D148" i="3"/>
  <c r="A177" i="3"/>
  <c r="D15" i="4"/>
  <c r="A6" i="3"/>
  <c r="A82" i="3"/>
  <c r="D80" i="3"/>
  <c r="A97" i="3"/>
  <c r="A198" i="3"/>
  <c r="G148" i="3"/>
  <c r="A165" i="3"/>
  <c r="A74" i="3"/>
  <c r="C44" i="3"/>
  <c r="A164" i="3"/>
  <c r="D14" i="3"/>
  <c r="A126" i="3"/>
  <c r="A39" i="3"/>
  <c r="A17" i="4"/>
  <c r="A116" i="3"/>
  <c r="D113" i="3"/>
  <c r="A108" i="3"/>
  <c r="E149" i="3"/>
  <c r="A143" i="3"/>
  <c r="E182" i="3"/>
  <c r="A178" i="3"/>
  <c r="A28" i="3"/>
  <c r="A127" i="3"/>
  <c r="A110" i="3"/>
  <c r="A51" i="3"/>
  <c r="G14" i="3"/>
  <c r="A10" i="3"/>
  <c r="A83" i="3"/>
  <c r="A184" i="3"/>
  <c r="A190" i="3"/>
  <c r="A23" i="3"/>
  <c r="A21" i="3"/>
  <c r="B143" i="3"/>
  <c r="A60" i="3"/>
  <c r="A93" i="3"/>
  <c r="E47" i="3"/>
  <c r="A162" i="3"/>
  <c r="C148" i="3"/>
  <c r="C181" i="3"/>
  <c r="A194" i="3"/>
  <c r="B108" i="3"/>
  <c r="A48" i="1"/>
  <c r="C80" i="3"/>
  <c r="C113" i="3"/>
  <c r="C47" i="3"/>
  <c r="A55" i="1"/>
  <c r="E14" i="3"/>
  <c r="E80" i="3"/>
  <c r="A161" i="3"/>
  <c r="A34" i="1"/>
  <c r="A61" i="3"/>
  <c r="A94" i="3"/>
  <c r="E181" i="3"/>
  <c r="C14" i="3"/>
  <c r="A27" i="3"/>
  <c r="E113" i="3"/>
  <c r="A115" i="3"/>
  <c r="A42" i="3"/>
  <c r="A6" i="4"/>
  <c r="A56" i="3"/>
  <c r="B75" i="3"/>
  <c r="E44" i="3"/>
  <c r="A9" i="3"/>
  <c r="A84" i="3"/>
  <c r="E110" i="3"/>
  <c r="A75" i="3"/>
  <c r="A8" i="3"/>
  <c r="A49" i="3"/>
  <c r="C11" i="3"/>
  <c r="A120" i="3"/>
  <c r="A146" i="3"/>
  <c r="E178" i="3"/>
  <c r="A86" i="3"/>
  <c r="C178" i="3"/>
  <c r="A188" i="3"/>
  <c r="A157" i="3"/>
  <c r="A129" i="3"/>
  <c r="A63" i="3"/>
  <c r="A111" i="3"/>
  <c r="B42" i="3"/>
  <c r="D182" i="3"/>
  <c r="A142" i="3"/>
  <c r="A185" i="3"/>
  <c r="C182" i="3"/>
  <c r="B176" i="3"/>
  <c r="A18" i="3"/>
  <c r="A183" i="3"/>
  <c r="A18" i="4"/>
  <c r="A53" i="3"/>
  <c r="E145" i="3"/>
  <c r="A16" i="4"/>
  <c r="A72" i="3"/>
  <c r="A154" i="3"/>
  <c r="A41" i="3"/>
  <c r="A20" i="4"/>
  <c r="C110" i="3"/>
  <c r="A21" i="4"/>
</calcChain>
</file>

<file path=xl/sharedStrings.xml><?xml version="1.0" encoding="utf-8"?>
<sst xmlns="http://schemas.openxmlformats.org/spreadsheetml/2006/main" count="1693" uniqueCount="1364">
  <si>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</si>
  <si>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</si>
  <si>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</si>
  <si>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</si>
  <si>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</si>
  <si>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</si>
  <si>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</si>
  <si>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</si>
  <si>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</si>
  <si>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</si>
  <si>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</si>
  <si>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</si>
  <si>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</si>
  <si>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</si>
  <si>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</si>
  <si>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</si>
  <si>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</si>
  <si>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</si>
  <si>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</si>
  <si>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</si>
  <si>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</si>
  <si>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</si>
  <si>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Russian</t>
  </si>
  <si>
    <t>Priority Module</t>
  </si>
  <si>
    <t>Comments / Assumptions</t>
  </si>
  <si>
    <t>A. Total estimated population in need/at risk</t>
  </si>
  <si>
    <t>B. Country targets 
(from National Strategic Plan)</t>
  </si>
  <si>
    <t>TB/HIV- TB/HIV collaborative interventions- TB screening among HIV patients</t>
  </si>
  <si>
    <t>TB/HIV- TB/HIV collaborative interventions- TB patients with known HIV status</t>
  </si>
  <si>
    <t>D. Expected annual gap in meeting the need: A - C</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</si>
  <si>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</si>
  <si>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</si>
  <si>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</si>
  <si>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</si>
  <si>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</si>
  <si>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</si>
  <si>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</si>
  <si>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</si>
  <si>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</si>
  <si>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</si>
  <si>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A. Total estimado de población con necesidades/en riesgo</t>
  </si>
  <si>
    <t>Necesidades del país ya cubiertas</t>
  </si>
  <si>
    <t>Comentarios/supuestos:
1) Especifique el área objetivo.
2) Especifique cuáles son las otras fuentes de financiamiento.</t>
  </si>
  <si>
    <t xml:space="preserve">Приоритетный модуль </t>
  </si>
  <si>
    <t>Выбранный показатель охвата</t>
  </si>
  <si>
    <t xml:space="preserve">Существующий национальный охват </t>
  </si>
  <si>
    <t>Укажите последние результаты</t>
  </si>
  <si>
    <t>Год</t>
  </si>
  <si>
    <t>Год 1</t>
  </si>
  <si>
    <t>Год 2</t>
  </si>
  <si>
    <t>Год 3</t>
  </si>
  <si>
    <t>Источник данных</t>
  </si>
  <si>
    <t>Комментарии</t>
  </si>
  <si>
    <t>Укажите год</t>
  </si>
  <si>
    <t>Комментарии/ 
предположения</t>
  </si>
  <si>
    <t>Существующие расчетные потребности страны</t>
  </si>
  <si>
    <t>A. Общая расчетная численность населения, нуждающегося в поддержке/ подверженного риску</t>
  </si>
  <si>
    <t>D. Прогнозируемый годовой пробел в удовлетворении потребностей: A - C</t>
  </si>
  <si>
    <t>Комментарии/ предположения:
1) Укажите целевые районы.
2) Укажите иные источники финансирования.</t>
  </si>
  <si>
    <r>
      <rPr>
        <b/>
        <u/>
        <sz val="11"/>
        <rFont val="Arial"/>
        <family val="2"/>
      </rPr>
      <t>Русский:</t>
    </r>
    <r>
      <rPr>
        <b/>
        <sz val="11"/>
        <rFont val="Arial"/>
        <family val="2"/>
      </rPr>
      <t xml:space="preserve"> </t>
    </r>
    <r>
      <rPr>
        <sz val="11"/>
        <rFont val="Arial"/>
        <family val="2"/>
      </rPr>
      <t>Выберите язык на вкладке «Instructions» (строка В6).</t>
    </r>
  </si>
  <si>
    <t>Туберкулез</t>
  </si>
  <si>
    <t>Tuberculosis</t>
  </si>
  <si>
    <t>TB Programmatic Gap Table 1 (Per Priority Intervention)</t>
  </si>
  <si>
    <t>TB Programmatic Gap Table 2 (Per Priority Intervention)</t>
  </si>
  <si>
    <t>TB Programmatic Gap Table 3 (Per Priority Intervention)</t>
  </si>
  <si>
    <t>TB Programmatic Gap Table 4 (Per Priority Intervention)</t>
  </si>
  <si>
    <t>TB Programmatic Gap Table 5 (Per Priority Intervention)</t>
  </si>
  <si>
    <t>TB Programmatic Gap Table 6 (Per Priority Intervention)</t>
  </si>
  <si>
    <t xml:space="preserve">Instructions for filling tuberculosis programmatic gap table: </t>
  </si>
  <si>
    <t>MDR-TB- Case Detection and Diagnosis</t>
  </si>
  <si>
    <t>MDR-TB- Treatment</t>
  </si>
  <si>
    <t xml:space="preserve">Estimated population in need/at risk:
It refers to the number of the estimated MDR TB cases among all new and retreatment cases </t>
  </si>
  <si>
    <t>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t>
  </si>
  <si>
    <t>TB/HIV- TB/HIV collaborative interventions-HIV positive TB patients on ART</t>
  </si>
  <si>
    <t>Reference: WHO- Stop TB Planning and Budgeting tool: http://www.who.int/tb/dots/planning_budgeting_tool/en/</t>
  </si>
  <si>
    <t>Población estimada con necesidades/en riesgo:
Se refiere a la incidencia estimada de todas las formas de casos de tuberculosis.</t>
  </si>
  <si>
    <t>Referencia: Herramienta de planificación y elaboración de presupuestos de WHO- Stop TB: http://www.who.int/tb/dots/planning_budgeting_tool/en/</t>
  </si>
  <si>
    <t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новых случаев ТБ за каждый год трехлетнего периода. </t>
  </si>
  <si>
    <t>МЛУ-ТБ - Лечение</t>
  </si>
  <si>
    <t>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бактериологически подтвержденных случаев лекарственно устойчивого ТБ (устойчивого к рифампицину ТБ и/или МЛУ-ТБ) за каждый год трехлетнего периода.</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</si>
  <si>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</si>
  <si>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</si>
  <si>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 Total country need already covered</t>
  </si>
  <si>
    <t>E. Targets to be financed by funding request allocation amount</t>
  </si>
  <si>
    <t>F. Total Coverage from allocation amount and other resources: E + C</t>
  </si>
  <si>
    <t xml:space="preserve">G. Remaining gap: A - F </t>
  </si>
  <si>
    <t>C2. Country need planned to be covered by external resources</t>
  </si>
  <si>
    <t>Country Need Covered with the Allocation Amount</t>
  </si>
  <si>
    <t>Component</t>
  </si>
  <si>
    <t>Applicant Type</t>
  </si>
  <si>
    <t>Number of notified cases of all forms of TB- bacteriologically confirmed plus clinically diagnosed (new and relapse)</t>
  </si>
  <si>
    <t>Modules</t>
  </si>
  <si>
    <t>Please select…</t>
  </si>
  <si>
    <t xml:space="preserve"> </t>
  </si>
  <si>
    <t>Please read the Instructions sheet carefully before completing the programmatic gap tables.</t>
  </si>
  <si>
    <t>To complete this cover sheet, select from the drop-down lists the Geography and Applicant Type.</t>
  </si>
  <si>
    <t>"Tables" Tab</t>
  </si>
  <si>
    <t>TB care and prevention- Case detection and diagnosis</t>
  </si>
  <si>
    <t>Applicant</t>
  </si>
  <si>
    <t>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t>
  </si>
  <si>
    <t>A blank table can be found on the "Blank table" sheet in the case where the number of tables provided in the workbook is not sufficient, or if the applicant wishes to submit a table for a module/intervention that is not specified in the instructions below.</t>
  </si>
  <si>
    <t>Proportion of HIV positive notified TB patients (new and relapse) on ART during TB treatment</t>
  </si>
  <si>
    <t xml:space="preserve">Number of notified cases with RR-TB and/or MDR-TB that began second-line treatment </t>
  </si>
  <si>
    <t>Number of TB cases with RR-TB and/or MDR-TB notified</t>
  </si>
  <si>
    <t>INSTRUCTIONS - TB priority modules</t>
  </si>
  <si>
    <t>Afghanistan</t>
  </si>
  <si>
    <t>Aland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</si>
  <si>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</si>
  <si>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</si>
  <si>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</si>
  <si>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</si>
  <si>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</si>
  <si>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</si>
  <si>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</si>
  <si>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</si>
  <si>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</si>
  <si>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</si>
  <si>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</si>
  <si>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</si>
  <si>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</si>
  <si>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</si>
  <si>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</si>
  <si>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</si>
  <si>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</si>
  <si>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</si>
  <si>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</si>
  <si>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</si>
  <si>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</si>
  <si>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</si>
  <si>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</si>
  <si>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</si>
  <si>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</si>
  <si>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</si>
  <si>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</si>
  <si>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</si>
  <si>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</si>
  <si>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</si>
  <si>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</si>
  <si>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</si>
  <si>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</si>
  <si>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</si>
  <si>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</si>
  <si>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</si>
  <si>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</si>
  <si>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</si>
  <si>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</si>
  <si>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</si>
  <si>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</si>
  <si>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</si>
  <si>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</si>
  <si>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</si>
  <si>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</si>
  <si>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</si>
  <si>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</si>
  <si>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</si>
  <si>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</si>
  <si>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</si>
  <si>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</si>
  <si>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</si>
  <si>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</si>
  <si>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</si>
  <si>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</si>
  <si>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</si>
  <si>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</si>
  <si>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</si>
  <si>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</si>
  <si>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</si>
  <si>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</si>
  <si>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</si>
  <si>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</si>
  <si>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</si>
  <si>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</si>
  <si>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</si>
  <si>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</si>
  <si>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</si>
  <si>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</si>
  <si>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</si>
  <si>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</si>
  <si>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</si>
  <si>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</si>
  <si>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</si>
  <si>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</si>
  <si>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</si>
  <si>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</si>
  <si>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</si>
  <si>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</si>
  <si>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</si>
  <si>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</si>
  <si>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</si>
  <si>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</si>
  <si>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</si>
  <si>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</si>
  <si>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</si>
  <si>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</si>
  <si>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</si>
  <si>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t>
  </si>
  <si>
    <t>Hungary</t>
  </si>
  <si>
    <t>Iceland</t>
  </si>
  <si>
    <t>India</t>
  </si>
  <si>
    <t>Indonesia</t>
  </si>
  <si>
    <t>Iran (Islamic Republic)</t>
  </si>
  <si>
    <t>Iraq</t>
  </si>
  <si>
    <t>Ireland</t>
  </si>
  <si>
    <t>Isle of Man</t>
  </si>
  <si>
    <t>Israel</t>
  </si>
  <si>
    <t>Italy</t>
  </si>
  <si>
    <t>Jamaica</t>
  </si>
  <si>
    <t>Japan</t>
  </si>
  <si>
    <t>Jersey</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</si>
  <si>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</si>
  <si>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</si>
  <si>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</si>
  <si>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</si>
  <si>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</si>
  <si>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</si>
  <si>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</si>
  <si>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</si>
  <si>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</si>
  <si>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</si>
  <si>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</si>
  <si>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</si>
  <si>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</si>
  <si>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</si>
  <si>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</si>
  <si>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</si>
  <si>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Macao</t>
  </si>
  <si>
    <t>Macedonia (Former Yugoslav Republic)</t>
  </si>
  <si>
    <t>Madagascar</t>
  </si>
  <si>
    <t>Malawi</t>
  </si>
  <si>
    <t>Malaysia</t>
  </si>
  <si>
    <t>Maldives</t>
  </si>
  <si>
    <t>Mali</t>
  </si>
  <si>
    <t>Malta</t>
  </si>
  <si>
    <t>Marshall Islands</t>
  </si>
  <si>
    <t>Martinique</t>
  </si>
  <si>
    <t>Mauritania</t>
  </si>
  <si>
    <t>Mauritius</t>
  </si>
  <si>
    <t>Mayotte</t>
  </si>
  <si>
    <t>Mexico</t>
  </si>
  <si>
    <t>Micronesia (Federated States)</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</si>
  <si>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</si>
  <si>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</si>
  <si>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</si>
  <si>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</si>
  <si>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</si>
  <si>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</si>
  <si>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</si>
  <si>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</si>
  <si>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</si>
  <si>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</si>
  <si>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</si>
  <si>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</si>
  <si>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</si>
  <si>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</si>
  <si>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</si>
  <si>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</si>
  <si>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</si>
  <si>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</si>
  <si>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</si>
  <si>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</si>
  <si>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</si>
  <si>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</si>
  <si>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</si>
  <si>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</si>
  <si>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</si>
  <si>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</si>
  <si>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</si>
  <si>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</si>
  <si>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</si>
  <si>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</si>
  <si>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</si>
  <si>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</si>
  <si>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</si>
  <si>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</si>
  <si>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</si>
  <si>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</si>
  <si>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</si>
  <si>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</si>
  <si>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</si>
  <si>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</si>
  <si>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</si>
  <si>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</si>
  <si>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</si>
  <si>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</si>
  <si>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</si>
  <si>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</si>
  <si>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</si>
  <si>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</si>
  <si>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</si>
  <si>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</si>
  <si>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</si>
  <si>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</si>
  <si>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</si>
  <si>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</si>
  <si>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</si>
  <si>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</si>
  <si>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</si>
  <si>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</si>
  <si>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</si>
  <si>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</si>
  <si>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</si>
  <si>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</si>
  <si>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Svalbard and Jan Mayen Islands</t>
  </si>
  <si>
    <t>Swaziland</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</si>
  <si>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</si>
  <si>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</si>
  <si>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</si>
  <si>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</si>
  <si>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</si>
  <si>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</si>
  <si>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</si>
  <si>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</si>
  <si>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</si>
  <si>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</si>
  <si>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</si>
  <si>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</si>
  <si>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</si>
  <si>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</si>
  <si>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</si>
  <si>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</si>
  <si>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</si>
  <si>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</si>
  <si>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</si>
  <si>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</si>
  <si>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</si>
  <si>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</si>
  <si>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</si>
  <si>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</si>
  <si>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</si>
  <si>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</si>
  <si>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Venezuela</t>
  </si>
  <si>
    <t>Viet Nam</t>
  </si>
  <si>
    <t>Wallis and Futuna Islands</t>
  </si>
  <si>
    <t>Western Sahara</t>
  </si>
  <si>
    <t>Yemen</t>
  </si>
  <si>
    <t>Zambia</t>
  </si>
  <si>
    <t>Zanzibar</t>
  </si>
  <si>
    <t>Zimbabwe</t>
  </si>
  <si>
    <t>Geography</t>
  </si>
  <si>
    <t>Please select your geography…</t>
  </si>
  <si>
    <t>CCM</t>
  </si>
  <si>
    <t>non-CCM</t>
  </si>
  <si>
    <t>Africa</t>
  </si>
  <si>
    <t>Americas</t>
  </si>
  <si>
    <t>Asia</t>
  </si>
  <si>
    <t>Australia and New Zealand</t>
  </si>
  <si>
    <t>Bonaire, Sint Eustatius and Saba</t>
  </si>
  <si>
    <t>Caribbean</t>
  </si>
  <si>
    <t>Central America</t>
  </si>
  <si>
    <t>Central Asia</t>
  </si>
  <si>
    <t>Curacao</t>
  </si>
  <si>
    <t>Eastern Africa</t>
  </si>
  <si>
    <t>Eastern Asia</t>
  </si>
  <si>
    <t>Eastern Europe</t>
  </si>
  <si>
    <t>Europe</t>
  </si>
  <si>
    <t>Korea (Republic)</t>
  </si>
  <si>
    <t>Libya</t>
  </si>
  <si>
    <t>Melanesia</t>
  </si>
  <si>
    <t>Micronesia</t>
  </si>
  <si>
    <t>Middle Africa</t>
  </si>
  <si>
    <t>Northern Africa</t>
  </si>
  <si>
    <t>Northern America</t>
  </si>
  <si>
    <t>Northern Europe</t>
  </si>
  <si>
    <t>Oceania</t>
  </si>
  <si>
    <t>Palestine</t>
  </si>
  <si>
    <t>Polynesia</t>
  </si>
  <si>
    <t>Sint Maarten (Dutch part)</t>
  </si>
  <si>
    <t>South America</t>
  </si>
  <si>
    <t>South-Eastern Asia</t>
  </si>
  <si>
    <t>Southern Africa</t>
  </si>
  <si>
    <t>Southern Asia</t>
  </si>
  <si>
    <t>Southern Europe</t>
  </si>
  <si>
    <t>Western Africa</t>
  </si>
  <si>
    <t>Western Asia</t>
  </si>
  <si>
    <t>Western Europe</t>
  </si>
  <si>
    <t>World</t>
  </si>
  <si>
    <t>Czechia</t>
  </si>
  <si>
    <t>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-&gt; TB/HIV collaborative interventions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</si>
  <si>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t>
  </si>
  <si>
    <t>Coverage indicator: Number of notified cases of all forms of TB- bacteriologically confirmed plus clinically diagnosed (new and relapse)</t>
  </si>
  <si>
    <t>Estimated population in need/at risk:
Refers to the estimated incidence of all forms of TB cases</t>
  </si>
  <si>
    <t>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</si>
  <si>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t>
  </si>
  <si>
    <t>Programmatic Gap:
The programmatic gap is calculated based on total need (line A)</t>
  </si>
  <si>
    <t>Comments/Assumptions:
1) Specify the target area
2) Specify who are the other sources of funding
3) Specify the number and proportion of childhood TB cases to be notified among the total notified</t>
  </si>
  <si>
    <t>Coverage indicator: 
Number of TB cases with RR-TB and/or MDR-TB notified</t>
  </si>
  <si>
    <t>Estimated population in need/at risk:
Refers to the number of the estimated MDR TB cases among all new and retreatment cases.</t>
  </si>
  <si>
    <t>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t>
  </si>
  <si>
    <t xml:space="preserve">Comments/Assumptions:
1) Specify the target area
2) Specify who are the other sources of funding
3) Along with the country targets, in the comments column specify the current and targeted treatment success rate for all new TB cases over each of the three years </t>
  </si>
  <si>
    <t xml:space="preserve">Coverage indicator: 
Number of cases with RR-TB and/or MDR-TB that began second-line treatment </t>
  </si>
  <si>
    <t>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t>
  </si>
  <si>
    <t>Estimated population in need/at risk:
Refers to all adults and children in HIV care or treatment settings</t>
  </si>
  <si>
    <t>Country target:
1) refers to NSP or any other latest agreed country target
2) # refers to the number of adults and children in HIV care or treatment settings who are screened for TB
3) % refers to the percentage of adults and children enrolled in HIV care or treatment settings who are screened for TB among all the adults and children enrolled in HIV care or treatment settings</t>
  </si>
  <si>
    <t>Comments/Assumptions:
1) Specify the target area
2) Specify who are the other sources of funding</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</si>
  <si>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</si>
  <si>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</si>
  <si>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Comments/Assumptions:
1) Specify the target area
2)  Specify who are the other sources of funding</t>
  </si>
  <si>
    <t>TB/HIV- TB/HIV collaborative interventions- HIV positive TB patients on ART</t>
  </si>
  <si>
    <t>Coverage Indicator:
Proportion of HIV positive TB patients (new and relapse) on ART during TB treatment</t>
  </si>
  <si>
    <t>Estimated population in need/at risk:
refers to the total number of expected HIV positive new and relapse TB patients registered in the period</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</si>
  <si>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</si>
  <si>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Comments/Assumptions:
1) Specify the target area.
2) Specify who are the other sources of funding</t>
  </si>
  <si>
    <t>Afganistán</t>
  </si>
  <si>
    <t>Афганистан</t>
  </si>
  <si>
    <t>África</t>
  </si>
  <si>
    <t>Африка</t>
  </si>
  <si>
    <t>Åland, Islas</t>
  </si>
  <si>
    <t>Аландские острова</t>
  </si>
  <si>
    <t>Албания</t>
  </si>
  <si>
    <t>Argelia</t>
  </si>
  <si>
    <t>Алжир</t>
  </si>
  <si>
    <t>Samoa Americana</t>
  </si>
  <si>
    <t>Американское Самоа</t>
  </si>
  <si>
    <t>Américas</t>
  </si>
  <si>
    <t>Северная и Южная Америка</t>
  </si>
  <si>
    <t>Андорра</t>
  </si>
  <si>
    <t>Ангола</t>
  </si>
  <si>
    <t>Anguila</t>
  </si>
  <si>
    <t>Ангилья</t>
  </si>
  <si>
    <t>Antigua y Barbuda</t>
  </si>
  <si>
    <t>Антигуа и Барбуда</t>
  </si>
  <si>
    <t>Аргентина</t>
  </si>
  <si>
    <t>Армения</t>
  </si>
  <si>
    <t>Аруба</t>
  </si>
  <si>
    <t>Азия</t>
  </si>
  <si>
    <t>Австралия</t>
  </si>
  <si>
    <t>Australia y Nueva Zelanda</t>
  </si>
  <si>
    <t>Австралия и Новая Зеландия</t>
  </si>
  <si>
    <t>Австрия</t>
  </si>
  <si>
    <t>Azerbaiyán</t>
  </si>
  <si>
    <t>Азербайджан</t>
  </si>
  <si>
    <t>Bahamas (las)</t>
  </si>
  <si>
    <t>Багамы</t>
  </si>
  <si>
    <t>Bahrein</t>
  </si>
  <si>
    <t>Бахрейн</t>
  </si>
  <si>
    <t>Бангладеш</t>
  </si>
  <si>
    <t>Барбадос</t>
  </si>
  <si>
    <t>Belarús</t>
  </si>
  <si>
    <t>Белоруссия</t>
  </si>
  <si>
    <t>Bélgica</t>
  </si>
  <si>
    <t>Бельгия</t>
  </si>
  <si>
    <t>Belice</t>
  </si>
  <si>
    <t>Белиз</t>
  </si>
  <si>
    <t>Бенин</t>
  </si>
  <si>
    <t>Bermudas</t>
  </si>
  <si>
    <t>Бермуды</t>
  </si>
  <si>
    <t>Bhután</t>
  </si>
  <si>
    <t>Бутан</t>
  </si>
  <si>
    <t>Bolivia (Estado Plurinacional)</t>
  </si>
  <si>
    <t>Боливия</t>
  </si>
  <si>
    <t>Bonaire, San Eustaquio y Saba</t>
  </si>
  <si>
    <t>Бонэйр, Синт-Эстатиус и Саба</t>
  </si>
  <si>
    <t>Bosnia y Herzegovina</t>
  </si>
  <si>
    <t>Босния и Герцеговина</t>
  </si>
  <si>
    <t>Ботсвана</t>
  </si>
  <si>
    <t>Brasil</t>
  </si>
  <si>
    <t>Бразилия</t>
  </si>
  <si>
    <t>Islas Vírgenes británicas</t>
  </si>
  <si>
    <t>Британские Виргинские острова</t>
  </si>
  <si>
    <t>Бруней</t>
  </si>
  <si>
    <t>Болгария</t>
  </si>
  <si>
    <t>Буркина-Фасо</t>
  </si>
  <si>
    <t>Бурунди</t>
  </si>
  <si>
    <t>Camboya</t>
  </si>
  <si>
    <t>Камбоджа</t>
  </si>
  <si>
    <t>Camerún</t>
  </si>
  <si>
    <t>Камерун</t>
  </si>
  <si>
    <t>Canadá</t>
  </si>
  <si>
    <t>Канада</t>
  </si>
  <si>
    <t>Cabo Verde</t>
  </si>
  <si>
    <t>Кабо-Верде</t>
  </si>
  <si>
    <t>Caribe</t>
  </si>
  <si>
    <t>Карибы</t>
  </si>
  <si>
    <t>Islas Caimán</t>
  </si>
  <si>
    <t>Острова Кайман</t>
  </si>
  <si>
    <t>República Centroafricana</t>
  </si>
  <si>
    <t>Центральноафриканская Республика</t>
  </si>
  <si>
    <t>América central</t>
  </si>
  <si>
    <t>Центральная Америка</t>
  </si>
  <si>
    <t>Asia Central</t>
  </si>
  <si>
    <t>Средняя Азия</t>
  </si>
  <si>
    <t>Чад</t>
  </si>
  <si>
    <t>Чили</t>
  </si>
  <si>
    <t>Китай</t>
  </si>
  <si>
    <t>Колумбия</t>
  </si>
  <si>
    <t>Comoras</t>
  </si>
  <si>
    <t>Коморы</t>
  </si>
  <si>
    <t>Конго</t>
  </si>
  <si>
    <t>Congo (República Democrática)</t>
  </si>
  <si>
    <t>Конго (Демократическая Республика)</t>
  </si>
  <si>
    <t>Islas Cook</t>
  </si>
  <si>
    <t>Острова Кука</t>
  </si>
  <si>
    <t>Коста-Рика</t>
  </si>
  <si>
    <t>Кот-д’Ивуар</t>
  </si>
  <si>
    <t>Croacia</t>
  </si>
  <si>
    <t>Хорватия</t>
  </si>
  <si>
    <t>Куба</t>
  </si>
  <si>
    <t>Curaçao</t>
  </si>
  <si>
    <t>Кюрасао</t>
  </si>
  <si>
    <t>Chipre</t>
  </si>
  <si>
    <t>Кипр</t>
  </si>
  <si>
    <t>República Checa</t>
  </si>
  <si>
    <t>Чехия</t>
  </si>
  <si>
    <t>Dinamarca</t>
  </si>
  <si>
    <t>Дания</t>
  </si>
  <si>
    <t>Джибути</t>
  </si>
  <si>
    <t>Доминика</t>
  </si>
  <si>
    <t>República Dominicana</t>
  </si>
  <si>
    <t>Доминиканская Республика</t>
  </si>
  <si>
    <t>África Oriental</t>
  </si>
  <si>
    <t>Восточная Африка</t>
  </si>
  <si>
    <t>Asia Oriental</t>
  </si>
  <si>
    <t>Восточной Азии</t>
  </si>
  <si>
    <t>Europa Oriental</t>
  </si>
  <si>
    <t>Восточная Европа</t>
  </si>
  <si>
    <t>Эквадор</t>
  </si>
  <si>
    <t>Egipto</t>
  </si>
  <si>
    <t>Египет</t>
  </si>
  <si>
    <t>Сальвадор</t>
  </si>
  <si>
    <t>Guinea Ecuatorial</t>
  </si>
  <si>
    <t>Экваториальная Гвинея</t>
  </si>
  <si>
    <t>Эритрея</t>
  </si>
  <si>
    <t>Эстония</t>
  </si>
  <si>
    <t>Etiopía</t>
  </si>
  <si>
    <t>Эфиопия</t>
  </si>
  <si>
    <t>Europa</t>
  </si>
  <si>
    <t>Европа</t>
  </si>
  <si>
    <t>Islas Feroe</t>
  </si>
  <si>
    <t>Фареры</t>
  </si>
  <si>
    <t>Islas Malvinas (Falkland)</t>
  </si>
  <si>
    <t>Фолклендские острова</t>
  </si>
  <si>
    <t>Фиджи</t>
  </si>
  <si>
    <t>Finlandia</t>
  </si>
  <si>
    <t>Финляндия</t>
  </si>
  <si>
    <t>Francia</t>
  </si>
  <si>
    <t>Франция</t>
  </si>
  <si>
    <t>Guayana Francesa</t>
  </si>
  <si>
    <t>Гвиана</t>
  </si>
  <si>
    <t>Polinesia Francesa</t>
  </si>
  <si>
    <t>Французская Полинезия</t>
  </si>
  <si>
    <t>Gabón</t>
  </si>
  <si>
    <t>Габон</t>
  </si>
  <si>
    <t>Гамбия</t>
  </si>
  <si>
    <t>Грузия</t>
  </si>
  <si>
    <t>Alemania</t>
  </si>
  <si>
    <t>Германия</t>
  </si>
  <si>
    <t>Гана</t>
  </si>
  <si>
    <t>Гибралтар</t>
  </si>
  <si>
    <t>Grecia</t>
  </si>
  <si>
    <t>Греция</t>
  </si>
  <si>
    <t>Groenlandia</t>
  </si>
  <si>
    <t>Гренландия</t>
  </si>
  <si>
    <t>Granada</t>
  </si>
  <si>
    <t>Гренада</t>
  </si>
  <si>
    <t>Гваделупа</t>
  </si>
  <si>
    <t>Гуам</t>
  </si>
  <si>
    <t>Гватемала</t>
  </si>
  <si>
    <t>Гернси</t>
  </si>
  <si>
    <t>Гвинея</t>
  </si>
  <si>
    <t>Guinea Bissau</t>
  </si>
  <si>
    <t>Гвинея-Бисау</t>
  </si>
  <si>
    <t>Гайана</t>
  </si>
  <si>
    <t>Haití</t>
  </si>
  <si>
    <t>Гаити</t>
  </si>
  <si>
    <t>Santa Sede</t>
  </si>
  <si>
    <t>Ватикан</t>
  </si>
  <si>
    <t>Гондурас</t>
  </si>
  <si>
    <t>Гонконг</t>
  </si>
  <si>
    <t>Hungría</t>
  </si>
  <si>
    <t>Венгрия</t>
  </si>
  <si>
    <t>Islandia</t>
  </si>
  <si>
    <t>Исландия</t>
  </si>
  <si>
    <t>Индия</t>
  </si>
  <si>
    <t>Индонезия</t>
  </si>
  <si>
    <t>Irán (República Islámica)</t>
  </si>
  <si>
    <t>Иран</t>
  </si>
  <si>
    <t>Ирак</t>
  </si>
  <si>
    <t>Irlanda</t>
  </si>
  <si>
    <t>Ирландия</t>
  </si>
  <si>
    <t>Isla de Man</t>
  </si>
  <si>
    <t>Остров Мэн</t>
  </si>
  <si>
    <t>Израиль</t>
  </si>
  <si>
    <t>Italia</t>
  </si>
  <si>
    <t>Италия</t>
  </si>
  <si>
    <t>Ямайка</t>
  </si>
  <si>
    <t>Japón</t>
  </si>
  <si>
    <t>Япония</t>
  </si>
  <si>
    <t>Джерси</t>
  </si>
  <si>
    <t>Jordania</t>
  </si>
  <si>
    <t>Иордания</t>
  </si>
  <si>
    <t>Kazajstán</t>
  </si>
  <si>
    <t>Казахстан</t>
  </si>
  <si>
    <t>Кения</t>
  </si>
  <si>
    <t>Кирибати</t>
  </si>
  <si>
    <t>Corea (República Popular Democrática)</t>
  </si>
  <si>
    <t>Корея (Народно-Демократическая Республика)</t>
  </si>
  <si>
    <t>Corea (lRepública)</t>
  </si>
  <si>
    <t>Корея</t>
  </si>
  <si>
    <t xml:space="preserve">Косово </t>
  </si>
  <si>
    <t>Кувейт</t>
  </si>
  <si>
    <t>Kirguistán</t>
  </si>
  <si>
    <t>Киргизия</t>
  </si>
  <si>
    <t>Lao, (República Democrática Popular)</t>
  </si>
  <si>
    <t>Лаос</t>
  </si>
  <si>
    <t>Letonia</t>
  </si>
  <si>
    <t>Латвия</t>
  </si>
  <si>
    <t>Líbano</t>
  </si>
  <si>
    <t>Ливан</t>
  </si>
  <si>
    <t>Лесото</t>
  </si>
  <si>
    <t>Либерия</t>
  </si>
  <si>
    <t>Libia</t>
  </si>
  <si>
    <t>Ливия</t>
  </si>
  <si>
    <t>Лихтенштейн</t>
  </si>
  <si>
    <t>Lituania</t>
  </si>
  <si>
    <t>Литва</t>
  </si>
  <si>
    <t>Luxemburgo</t>
  </si>
  <si>
    <t>Люксембург</t>
  </si>
  <si>
    <t>Макао</t>
  </si>
  <si>
    <t>Macedonia (ex República Yugoslava)</t>
  </si>
  <si>
    <t>Македония</t>
  </si>
  <si>
    <t>Мадагаскар</t>
  </si>
  <si>
    <t>Малави</t>
  </si>
  <si>
    <t>Malasia</t>
  </si>
  <si>
    <t>Малайзия</t>
  </si>
  <si>
    <t>Maldivas</t>
  </si>
  <si>
    <t>Мальдивы</t>
  </si>
  <si>
    <t>Malí</t>
  </si>
  <si>
    <t>Мали</t>
  </si>
  <si>
    <t>Мальта</t>
  </si>
  <si>
    <t>Islas Marshall</t>
  </si>
  <si>
    <t>Маршалловы Острова</t>
  </si>
  <si>
    <t>Мартиника</t>
  </si>
  <si>
    <t>Мавритания</t>
  </si>
  <si>
    <t>Mauricio</t>
  </si>
  <si>
    <t>Маврикий</t>
  </si>
  <si>
    <t>Майотта</t>
  </si>
  <si>
    <t>Меланезия</t>
  </si>
  <si>
    <t>México</t>
  </si>
  <si>
    <t>Мексика</t>
  </si>
  <si>
    <t>Микронезия</t>
  </si>
  <si>
    <t>Micronesia (Estados Federados)</t>
  </si>
  <si>
    <t>África Central</t>
  </si>
  <si>
    <t>Центральная Африка</t>
  </si>
  <si>
    <t>Moldova (lRepública)</t>
  </si>
  <si>
    <t>Молдавия</t>
  </si>
  <si>
    <t>Mónaco</t>
  </si>
  <si>
    <t>Монако</t>
  </si>
  <si>
    <t>Монголия</t>
  </si>
  <si>
    <t>Черногория</t>
  </si>
  <si>
    <t>Монтсеррат</t>
  </si>
  <si>
    <t>Marruecos</t>
  </si>
  <si>
    <t>Марокко</t>
  </si>
  <si>
    <t>Мозамбик</t>
  </si>
  <si>
    <t>Мьянма</t>
  </si>
  <si>
    <t>Намибия</t>
  </si>
  <si>
    <t>Науру</t>
  </si>
  <si>
    <t>Непал</t>
  </si>
  <si>
    <t>Países Bajos</t>
  </si>
  <si>
    <t>Нидерланды</t>
  </si>
  <si>
    <t>Nueva Caledonia</t>
  </si>
  <si>
    <t>Новая Каледония</t>
  </si>
  <si>
    <t>Nueva Zelandia</t>
  </si>
  <si>
    <t>Новая Зеландия</t>
  </si>
  <si>
    <t>Никарагуа</t>
  </si>
  <si>
    <t>Níger</t>
  </si>
  <si>
    <t>Нигер</t>
  </si>
  <si>
    <t>Нигерия</t>
  </si>
  <si>
    <t>Ниуэ</t>
  </si>
  <si>
    <t>Isla Norfolk</t>
  </si>
  <si>
    <t>Остров Норфолк</t>
  </si>
  <si>
    <t>África del Norte</t>
  </si>
  <si>
    <t>Северная Африка</t>
  </si>
  <si>
    <t>América del Norte</t>
  </si>
  <si>
    <t>Северная Америка</t>
  </si>
  <si>
    <t>Europa del Norte</t>
  </si>
  <si>
    <t>Северная Европа</t>
  </si>
  <si>
    <t>Islas Marianas del Norte</t>
  </si>
  <si>
    <t>Северные Марианские Острова</t>
  </si>
  <si>
    <t>Noruega</t>
  </si>
  <si>
    <t>Норвегия</t>
  </si>
  <si>
    <t>Oceanía</t>
  </si>
  <si>
    <t>Океания</t>
  </si>
  <si>
    <t>Omán</t>
  </si>
  <si>
    <t>Оман</t>
  </si>
  <si>
    <t>Pakistán</t>
  </si>
  <si>
    <t>Пакистан</t>
  </si>
  <si>
    <t>Палау</t>
  </si>
  <si>
    <t>Palestina (Estado)</t>
  </si>
  <si>
    <t>Палестина (Государство)</t>
  </si>
  <si>
    <t>Panamá</t>
  </si>
  <si>
    <t>Панама</t>
  </si>
  <si>
    <t>Papua Nueva Guinea</t>
  </si>
  <si>
    <t>Папуа - Новая Гвинея</t>
  </si>
  <si>
    <t>Парагвай</t>
  </si>
  <si>
    <t>Perú</t>
  </si>
  <si>
    <t>Перу</t>
  </si>
  <si>
    <t>Filipinas</t>
  </si>
  <si>
    <t>Филиппины</t>
  </si>
  <si>
    <t>Острова Питкэрн</t>
  </si>
  <si>
    <t>Polonia</t>
  </si>
  <si>
    <t>Польша</t>
  </si>
  <si>
    <t>Polinesia</t>
  </si>
  <si>
    <t>Полинезия</t>
  </si>
  <si>
    <t>Португалия</t>
  </si>
  <si>
    <t>Пуэрто-Рико</t>
  </si>
  <si>
    <t>Катар</t>
  </si>
  <si>
    <t>Reunión</t>
  </si>
  <si>
    <t>Реюньон</t>
  </si>
  <si>
    <t>Rumania</t>
  </si>
  <si>
    <t>Румыния</t>
  </si>
  <si>
    <t>Rusia (Federación)</t>
  </si>
  <si>
    <t>Россия</t>
  </si>
  <si>
    <t>Руанда</t>
  </si>
  <si>
    <t>Santa Helena, Ascensión y Tristán de Acuña</t>
  </si>
  <si>
    <t>Острова Святой Елены, Вознесения и Тристан-да-Кунья</t>
  </si>
  <si>
    <t>Saint Kitts y Nevis</t>
  </si>
  <si>
    <t>Сент-Китс и Невис</t>
  </si>
  <si>
    <t>Santa Lucía</t>
  </si>
  <si>
    <t>Сент-Люсия</t>
  </si>
  <si>
    <t>San Pedro y Miquelón</t>
  </si>
  <si>
    <t>Сен-Пьер и Микелон</t>
  </si>
  <si>
    <t>San Vicente y las Granadinas</t>
  </si>
  <si>
    <t>Сент-Винсент и Гренадины</t>
  </si>
  <si>
    <t>Самоа</t>
  </si>
  <si>
    <t>Сан-Марино</t>
  </si>
  <si>
    <t>Santo Tomé y Príncipe</t>
  </si>
  <si>
    <t>Сан-Томе и Принсипи</t>
  </si>
  <si>
    <t>Arabia Saudita</t>
  </si>
  <si>
    <t>Саудовская Аравия</t>
  </si>
  <si>
    <t>Сенегал</t>
  </si>
  <si>
    <t>Сербия</t>
  </si>
  <si>
    <t>Сейшельские Острова</t>
  </si>
  <si>
    <t>Sierra leona</t>
  </si>
  <si>
    <t>Сьерра-Леоне</t>
  </si>
  <si>
    <t>Singapur</t>
  </si>
  <si>
    <t>Сингапур</t>
  </si>
  <si>
    <t>Sint Maarten (parte neerlandesa)</t>
  </si>
  <si>
    <t>Синт-Мартен</t>
  </si>
  <si>
    <t>Eslovaquia</t>
  </si>
  <si>
    <t>Словакия</t>
  </si>
  <si>
    <t>Eslovenia</t>
  </si>
  <si>
    <t>Словения</t>
  </si>
  <si>
    <t>Islas Salomón</t>
  </si>
  <si>
    <t>Соломоновы Острова</t>
  </si>
  <si>
    <t>Сомали</t>
  </si>
  <si>
    <t>Sudáfrica</t>
  </si>
  <si>
    <t>Южно-Африканская Республика</t>
  </si>
  <si>
    <t>Sudamerica</t>
  </si>
  <si>
    <t>Южная Америка</t>
  </si>
  <si>
    <t>Sudán del Sur</t>
  </si>
  <si>
    <t>Южный Судан</t>
  </si>
  <si>
    <t>Sudeste de Asia</t>
  </si>
  <si>
    <t>Юго-Восточной Азии</t>
  </si>
  <si>
    <t>África del Sur</t>
  </si>
  <si>
    <t>Южная Африка</t>
  </si>
  <si>
    <t>Asia del Sur</t>
  </si>
  <si>
    <t>Южной Азии</t>
  </si>
  <si>
    <t>Europa del Sur</t>
  </si>
  <si>
    <t>Южная Европа</t>
  </si>
  <si>
    <t>España</t>
  </si>
  <si>
    <t>Испания</t>
  </si>
  <si>
    <t>Шри-Ланка</t>
  </si>
  <si>
    <t>Sudán</t>
  </si>
  <si>
    <t>Судан</t>
  </si>
  <si>
    <t>Суринам</t>
  </si>
  <si>
    <t>Svalbard y Jan Mayen</t>
  </si>
  <si>
    <t>Шпицберген и Ян-Майен</t>
  </si>
  <si>
    <t>Swazilandia</t>
  </si>
  <si>
    <t>Свазиленд</t>
  </si>
  <si>
    <t>Suecia</t>
  </si>
  <si>
    <t>Швеция</t>
  </si>
  <si>
    <t>Suiza</t>
  </si>
  <si>
    <t>Швейцария</t>
  </si>
  <si>
    <t>Siria (República Árabe)</t>
  </si>
  <si>
    <t>Сирия</t>
  </si>
  <si>
    <t>Taiwán</t>
  </si>
  <si>
    <t>Тайвань</t>
  </si>
  <si>
    <t>Tayikistán</t>
  </si>
  <si>
    <t>Таджикистан</t>
  </si>
  <si>
    <t>Tanzania (República Unida)</t>
  </si>
  <si>
    <t>Танзания</t>
  </si>
  <si>
    <t>Tailandia</t>
  </si>
  <si>
    <t>Таиланд</t>
  </si>
  <si>
    <t>Восточный Тимор</t>
  </si>
  <si>
    <t>Того</t>
  </si>
  <si>
    <t>Токелау</t>
  </si>
  <si>
    <t>Тонга</t>
  </si>
  <si>
    <t>Trinidad y Tabago</t>
  </si>
  <si>
    <t>Тринидад и Тобаго</t>
  </si>
  <si>
    <t>Túnez</t>
  </si>
  <si>
    <t>Тунис</t>
  </si>
  <si>
    <t>Turquía</t>
  </si>
  <si>
    <t>Турция</t>
  </si>
  <si>
    <t>Turkmenistán</t>
  </si>
  <si>
    <t>Туркмения</t>
  </si>
  <si>
    <t>Islas Turcas y Caicos</t>
  </si>
  <si>
    <t>Тёркс и Кайкос</t>
  </si>
  <si>
    <t>Тувалу</t>
  </si>
  <si>
    <t>Уганда</t>
  </si>
  <si>
    <t>Ucrania</t>
  </si>
  <si>
    <t>Украина</t>
  </si>
  <si>
    <t>Emiratos Árabes Unidos</t>
  </si>
  <si>
    <t>Объединенные Арабские Эмираты</t>
  </si>
  <si>
    <t>Reino Unido de Gran Bretaña e Irlanda del Norte</t>
  </si>
  <si>
    <t>Великобритания</t>
  </si>
  <si>
    <t>Estados Unidos de América</t>
  </si>
  <si>
    <t>Соединённые Штаты Америки</t>
  </si>
  <si>
    <t>Islas Vírgenes (Estados Unidos)</t>
  </si>
  <si>
    <t>Виргинские Острова (США)</t>
  </si>
  <si>
    <t>Уругвай</t>
  </si>
  <si>
    <t>Uzbekistán</t>
  </si>
  <si>
    <t>Узбекистан</t>
  </si>
  <si>
    <t>Вануату</t>
  </si>
  <si>
    <t>Венесуэла</t>
  </si>
  <si>
    <t>Вьетнам</t>
  </si>
  <si>
    <t>Wallis y Futuna</t>
  </si>
  <si>
    <t>Уоллис и Футуна</t>
  </si>
  <si>
    <t>África Occidental</t>
  </si>
  <si>
    <t>Западная Африка</t>
  </si>
  <si>
    <t>Asia Occidental</t>
  </si>
  <si>
    <t>Западная Азия</t>
  </si>
  <si>
    <t>Europa Occidental</t>
  </si>
  <si>
    <t>Западная Европа</t>
  </si>
  <si>
    <t>Sahara Occidental</t>
  </si>
  <si>
    <t>Западная Сахара</t>
  </si>
  <si>
    <t>Mundo</t>
  </si>
  <si>
    <t>Мир</t>
  </si>
  <si>
    <t>Йемен</t>
  </si>
  <si>
    <t>Замбия</t>
  </si>
  <si>
    <t>Занзибар</t>
  </si>
  <si>
    <t>Зимбабве</t>
  </si>
  <si>
    <t>TB Programmatic Gap Blank Table (if needed, per priority intervention)</t>
  </si>
  <si>
    <r>
      <rPr>
        <sz val="11"/>
        <color theme="1"/>
        <rFont val="Calibri"/>
        <family val="2"/>
      </rPr>
      <t>Sélectionner…</t>
    </r>
  </si>
  <si>
    <r>
      <rPr>
        <sz val="11"/>
        <color theme="1"/>
        <rFont val="Calibri"/>
        <family val="2"/>
      </rPr>
      <t>Tuberculose multirésistante- Traitement</t>
    </r>
  </si>
  <si>
    <r>
      <rPr>
        <sz val="11"/>
        <color theme="1"/>
        <rFont val="Calibri"/>
        <family val="2"/>
      </rPr>
      <t>Tuberculose et VIH - Interventions conjointes de lutte contre la tuberculose et le VIH - Dépistage de la tuberculose parmi les patients atteints du VIH</t>
    </r>
  </si>
  <si>
    <r>
      <rPr>
        <sz val="11"/>
        <color theme="1"/>
        <rFont val="Calibri"/>
        <family val="2"/>
      </rPr>
      <t>Tuberculose et VIH - Interventions conjointes de lutte contre la tuberculose et le VIH - Patients atteints de tuberculose et dont le statut sérologique vis-à-vis du VIH est connu</t>
    </r>
  </si>
  <si>
    <r>
      <rPr>
        <sz val="11"/>
        <color theme="1"/>
        <rFont val="Calibri"/>
        <family val="2"/>
      </rPr>
      <t>Tuberculose et VIH - Interventions conjointes de lutte contre la tuberculose et le VIH - Patients tuberculeux séropositifs au VIH sous traitement antirétroviral</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</si>
  <si>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</si>
  <si>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</si>
  <si>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</si>
  <si>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Afghanistan</t>
    </r>
  </si>
  <si>
    <r>
      <rPr>
        <sz val="11"/>
        <color theme="1"/>
        <rFont val="Calibri"/>
        <family val="2"/>
      </rPr>
      <t>Afrique</t>
    </r>
  </si>
  <si>
    <r>
      <rPr>
        <sz val="11"/>
        <color theme="1"/>
        <rFont val="Calibri"/>
        <family val="2"/>
      </rPr>
      <t>Îles Åland</t>
    </r>
  </si>
  <si>
    <r>
      <rPr>
        <sz val="11"/>
        <color theme="1"/>
        <rFont val="Calibri"/>
        <family val="2"/>
      </rPr>
      <t>Albanie</t>
    </r>
  </si>
  <si>
    <r>
      <rPr>
        <sz val="11"/>
        <color theme="1"/>
        <rFont val="Calibri"/>
        <family val="2"/>
      </rPr>
      <t>Algérie</t>
    </r>
  </si>
  <si>
    <r>
      <rPr>
        <sz val="11"/>
        <color theme="1"/>
        <rFont val="Calibri"/>
        <family val="2"/>
      </rPr>
      <t>Samoa américaines</t>
    </r>
  </si>
  <si>
    <r>
      <rPr>
        <sz val="11"/>
        <color theme="1"/>
        <rFont val="Calibri"/>
        <family val="2"/>
      </rPr>
      <t>Amériques</t>
    </r>
  </si>
  <si>
    <r>
      <rPr>
        <sz val="11"/>
        <color theme="1"/>
        <rFont val="Calibri"/>
        <family val="2"/>
      </rPr>
      <t>Andorre</t>
    </r>
  </si>
  <si>
    <r>
      <rPr>
        <sz val="11"/>
        <color theme="1"/>
        <rFont val="Calibri"/>
        <family val="2"/>
      </rPr>
      <t>Angola</t>
    </r>
  </si>
  <si>
    <r>
      <rPr>
        <sz val="11"/>
        <color theme="1"/>
        <rFont val="Calibri"/>
        <family val="2"/>
      </rPr>
      <t>Anguilla</t>
    </r>
  </si>
  <si>
    <r>
      <rPr>
        <sz val="11"/>
        <color theme="1"/>
        <rFont val="Calibri"/>
        <family val="2"/>
      </rPr>
      <t>Antigua-et-Barbuda</t>
    </r>
  </si>
  <si>
    <r>
      <rPr>
        <sz val="11"/>
        <color theme="1"/>
        <rFont val="Calibri"/>
        <family val="2"/>
      </rPr>
      <t>Argentine</t>
    </r>
  </si>
  <si>
    <r>
      <rPr>
        <sz val="11"/>
        <color theme="1"/>
        <rFont val="Calibri"/>
        <family val="2"/>
      </rPr>
      <t>Arménie</t>
    </r>
  </si>
  <si>
    <r>
      <rPr>
        <sz val="11"/>
        <color theme="1"/>
        <rFont val="Calibri"/>
        <family val="2"/>
      </rPr>
      <t>Aruba</t>
    </r>
  </si>
  <si>
    <r>
      <rPr>
        <sz val="11"/>
        <color theme="1"/>
        <rFont val="Calibri"/>
        <family val="2"/>
      </rPr>
      <t>Asie</t>
    </r>
  </si>
  <si>
    <r>
      <rPr>
        <sz val="11"/>
        <color theme="1"/>
        <rFont val="Calibri"/>
        <family val="2"/>
      </rPr>
      <t>Australie</t>
    </r>
  </si>
  <si>
    <r>
      <rPr>
        <sz val="11"/>
        <color theme="1"/>
        <rFont val="Calibri"/>
        <family val="2"/>
      </rPr>
      <t>Australie et Nouvelle-Zélande</t>
    </r>
  </si>
  <si>
    <r>
      <rPr>
        <sz val="11"/>
        <color theme="1"/>
        <rFont val="Calibri"/>
        <family val="2"/>
      </rPr>
      <t>Autriche</t>
    </r>
  </si>
  <si>
    <r>
      <rPr>
        <sz val="11"/>
        <color theme="1"/>
        <rFont val="Calibri"/>
        <family val="2"/>
      </rPr>
      <t>Azerbaïdjan</t>
    </r>
  </si>
  <si>
    <r>
      <rPr>
        <sz val="11"/>
        <color theme="1"/>
        <rFont val="Calibri"/>
        <family val="2"/>
      </rPr>
      <t>Bahamas</t>
    </r>
  </si>
  <si>
    <r>
      <rPr>
        <sz val="11"/>
        <color theme="1"/>
        <rFont val="Calibri"/>
        <family val="2"/>
      </rPr>
      <t>Bahreïn</t>
    </r>
  </si>
  <si>
    <r>
      <rPr>
        <sz val="11"/>
        <color theme="1"/>
        <rFont val="Calibri"/>
        <family val="2"/>
      </rPr>
      <t>Bangladesh</t>
    </r>
  </si>
  <si>
    <r>
      <rPr>
        <sz val="11"/>
        <color theme="1"/>
        <rFont val="Calibri"/>
        <family val="2"/>
      </rPr>
      <t>Barbade</t>
    </r>
  </si>
  <si>
    <r>
      <rPr>
        <sz val="11"/>
        <color theme="1"/>
        <rFont val="Calibri"/>
        <family val="2"/>
      </rPr>
      <t>Biélorussie</t>
    </r>
  </si>
  <si>
    <r>
      <rPr>
        <sz val="11"/>
        <color theme="1"/>
        <rFont val="Calibri"/>
        <family val="2"/>
      </rPr>
      <t>Belgique</t>
    </r>
  </si>
  <si>
    <r>
      <rPr>
        <sz val="11"/>
        <color theme="1"/>
        <rFont val="Calibri"/>
        <family val="2"/>
      </rPr>
      <t>Belize</t>
    </r>
  </si>
  <si>
    <r>
      <rPr>
        <sz val="11"/>
        <color theme="1"/>
        <rFont val="Calibri"/>
        <family val="2"/>
      </rPr>
      <t>Bénin</t>
    </r>
  </si>
  <si>
    <r>
      <rPr>
        <sz val="11"/>
        <color theme="1"/>
        <rFont val="Calibri"/>
        <family val="2"/>
      </rPr>
      <t>Bermudes</t>
    </r>
  </si>
  <si>
    <r>
      <rPr>
        <sz val="11"/>
        <color theme="1"/>
        <rFont val="Calibri"/>
        <family val="2"/>
      </rPr>
      <t>Bhoutan</t>
    </r>
  </si>
  <si>
    <r>
      <rPr>
        <sz val="11"/>
        <color theme="1"/>
        <rFont val="Calibri"/>
        <family val="2"/>
      </rPr>
      <t>Bolivie (État plurinational)</t>
    </r>
  </si>
  <si>
    <r>
      <rPr>
        <sz val="11"/>
        <color theme="1"/>
        <rFont val="Calibri"/>
        <family val="2"/>
      </rPr>
      <t>Bonaire, Saint-Eustache et Saba</t>
    </r>
  </si>
  <si>
    <r>
      <rPr>
        <sz val="11"/>
        <color theme="1"/>
        <rFont val="Calibri"/>
        <family val="2"/>
      </rPr>
      <t>Bosnie-Herzégovine</t>
    </r>
  </si>
  <si>
    <r>
      <rPr>
        <sz val="11"/>
        <color theme="1"/>
        <rFont val="Calibri"/>
        <family val="2"/>
      </rPr>
      <t>Botswana</t>
    </r>
  </si>
  <si>
    <r>
      <rPr>
        <sz val="11"/>
        <color theme="1"/>
        <rFont val="Calibri"/>
        <family val="2"/>
      </rPr>
      <t>Brésil</t>
    </r>
  </si>
  <si>
    <r>
      <rPr>
        <sz val="11"/>
        <color theme="1"/>
        <rFont val="Calibri"/>
        <family val="2"/>
      </rPr>
      <t>Îles Vierges britanniques</t>
    </r>
  </si>
  <si>
    <r>
      <rPr>
        <sz val="11"/>
        <color theme="1"/>
        <rFont val="Calibri"/>
        <family val="2"/>
      </rPr>
      <t>Brunei Darussalam</t>
    </r>
  </si>
  <si>
    <r>
      <rPr>
        <sz val="11"/>
        <color theme="1"/>
        <rFont val="Calibri"/>
        <family val="2"/>
      </rPr>
      <t>Bulgarie</t>
    </r>
  </si>
  <si>
    <r>
      <rPr>
        <sz val="11"/>
        <color theme="1"/>
        <rFont val="Calibri"/>
        <family val="2"/>
      </rPr>
      <t>Burkina Faso</t>
    </r>
  </si>
  <si>
    <r>
      <rPr>
        <sz val="11"/>
        <color theme="1"/>
        <rFont val="Calibri"/>
        <family val="2"/>
      </rPr>
      <t>Burundi</t>
    </r>
  </si>
  <si>
    <r>
      <rPr>
        <sz val="11"/>
        <color theme="1"/>
        <rFont val="Calibri"/>
        <family val="2"/>
      </rPr>
      <t>Cambodge</t>
    </r>
  </si>
  <si>
    <r>
      <rPr>
        <sz val="11"/>
        <color theme="1"/>
        <rFont val="Calibri"/>
        <family val="2"/>
      </rPr>
      <t>Cameroun</t>
    </r>
  </si>
  <si>
    <r>
      <rPr>
        <sz val="11"/>
        <color theme="1"/>
        <rFont val="Calibri"/>
        <family val="2"/>
      </rPr>
      <t>Canada</t>
    </r>
  </si>
  <si>
    <r>
      <rPr>
        <sz val="11"/>
        <color theme="1"/>
        <rFont val="Calibri"/>
        <family val="2"/>
      </rPr>
      <t>Cap-Vert</t>
    </r>
  </si>
  <si>
    <r>
      <rPr>
        <sz val="11"/>
        <color theme="1"/>
        <rFont val="Calibri"/>
        <family val="2"/>
      </rPr>
      <t>Caraïbes</t>
    </r>
  </si>
  <si>
    <r>
      <rPr>
        <sz val="11"/>
        <color theme="1"/>
        <rFont val="Calibri"/>
        <family val="2"/>
      </rPr>
      <t>Îles Caïman</t>
    </r>
  </si>
  <si>
    <r>
      <rPr>
        <sz val="11"/>
        <color theme="1"/>
        <rFont val="Calibri"/>
        <family val="2"/>
      </rPr>
      <t>République centrafricaine</t>
    </r>
  </si>
  <si>
    <r>
      <rPr>
        <sz val="11"/>
        <color theme="1"/>
        <rFont val="Calibri"/>
        <family val="2"/>
      </rPr>
      <t>Amérique centrale</t>
    </r>
  </si>
  <si>
    <r>
      <rPr>
        <sz val="11"/>
        <color theme="1"/>
        <rFont val="Calibri"/>
        <family val="2"/>
      </rPr>
      <t>Asie centrale</t>
    </r>
  </si>
  <si>
    <r>
      <rPr>
        <sz val="11"/>
        <color theme="1"/>
        <rFont val="Calibri"/>
        <family val="2"/>
      </rPr>
      <t>Tchad</t>
    </r>
  </si>
  <si>
    <r>
      <rPr>
        <sz val="11"/>
        <color theme="1"/>
        <rFont val="Calibri"/>
        <family val="2"/>
      </rPr>
      <t>Chili</t>
    </r>
  </si>
  <si>
    <r>
      <rPr>
        <sz val="11"/>
        <color theme="1"/>
        <rFont val="Calibri"/>
        <family val="2"/>
      </rPr>
      <t>Chine</t>
    </r>
  </si>
  <si>
    <r>
      <rPr>
        <sz val="11"/>
        <color theme="1"/>
        <rFont val="Calibri"/>
        <family val="2"/>
      </rPr>
      <t>Colombie</t>
    </r>
  </si>
  <si>
    <r>
      <rPr>
        <sz val="11"/>
        <color theme="1"/>
        <rFont val="Calibri"/>
        <family val="2"/>
      </rPr>
      <t>Comores</t>
    </r>
  </si>
  <si>
    <r>
      <rPr>
        <sz val="11"/>
        <color theme="1"/>
        <rFont val="Calibri"/>
        <family val="2"/>
      </rPr>
      <t>Congo</t>
    </r>
  </si>
  <si>
    <r>
      <rPr>
        <sz val="11"/>
        <color theme="1"/>
        <rFont val="Calibri"/>
        <family val="2"/>
      </rPr>
      <t>Congo (République démocratique)</t>
    </r>
  </si>
  <si>
    <r>
      <rPr>
        <sz val="11"/>
        <color theme="1"/>
        <rFont val="Calibri"/>
        <family val="2"/>
      </rPr>
      <t>Îles Cook</t>
    </r>
  </si>
  <si>
    <r>
      <rPr>
        <sz val="11"/>
        <color theme="1"/>
        <rFont val="Calibri"/>
        <family val="2"/>
      </rPr>
      <t>Costa Rica</t>
    </r>
  </si>
  <si>
    <r>
      <rPr>
        <sz val="11"/>
        <color theme="1"/>
        <rFont val="Calibri"/>
        <family val="2"/>
      </rPr>
      <t>Côte d'Ivoire</t>
    </r>
  </si>
  <si>
    <r>
      <rPr>
        <sz val="11"/>
        <color theme="1"/>
        <rFont val="Calibri"/>
        <family val="2"/>
      </rPr>
      <t>Croatie</t>
    </r>
  </si>
  <si>
    <r>
      <rPr>
        <sz val="11"/>
        <color theme="1"/>
        <rFont val="Calibri"/>
        <family val="2"/>
      </rPr>
      <t>Cuba</t>
    </r>
  </si>
  <si>
    <r>
      <rPr>
        <sz val="11"/>
        <color theme="1"/>
        <rFont val="Calibri"/>
        <family val="2"/>
      </rPr>
      <t>Curaçao</t>
    </r>
  </si>
  <si>
    <r>
      <rPr>
        <sz val="11"/>
        <color theme="1"/>
        <rFont val="Calibri"/>
        <family val="2"/>
      </rPr>
      <t>Chypre</t>
    </r>
  </si>
  <si>
    <r>
      <rPr>
        <sz val="11"/>
        <color theme="1"/>
        <rFont val="Calibri"/>
        <family val="2"/>
      </rPr>
      <t>République tchèque</t>
    </r>
  </si>
  <si>
    <r>
      <rPr>
        <sz val="11"/>
        <color theme="1"/>
        <rFont val="Calibri"/>
        <family val="2"/>
      </rPr>
      <t>Danemark</t>
    </r>
  </si>
  <si>
    <r>
      <rPr>
        <sz val="11"/>
        <color theme="1"/>
        <rFont val="Calibri"/>
        <family val="2"/>
      </rPr>
      <t>Djibouti</t>
    </r>
  </si>
  <si>
    <r>
      <rPr>
        <sz val="11"/>
        <color theme="1"/>
        <rFont val="Calibri"/>
        <family val="2"/>
      </rPr>
      <t>Dominique</t>
    </r>
  </si>
  <si>
    <r>
      <rPr>
        <sz val="11"/>
        <color theme="1"/>
        <rFont val="Calibri"/>
        <family val="2"/>
      </rPr>
      <t>République dominicaine</t>
    </r>
  </si>
  <si>
    <r>
      <rPr>
        <sz val="11"/>
        <color theme="1"/>
        <rFont val="Calibri"/>
        <family val="2"/>
      </rPr>
      <t>Afrique orientale</t>
    </r>
  </si>
  <si>
    <r>
      <rPr>
        <sz val="11"/>
        <color theme="1"/>
        <rFont val="Calibri"/>
        <family val="2"/>
      </rPr>
      <t>Asie orientale</t>
    </r>
  </si>
  <si>
    <r>
      <rPr>
        <sz val="11"/>
        <color theme="1"/>
        <rFont val="Calibri"/>
        <family val="2"/>
      </rPr>
      <t>Europe orientale</t>
    </r>
  </si>
  <si>
    <r>
      <rPr>
        <sz val="11"/>
        <color theme="1"/>
        <rFont val="Calibri"/>
        <family val="2"/>
      </rPr>
      <t>Équateur</t>
    </r>
  </si>
  <si>
    <r>
      <rPr>
        <sz val="11"/>
        <color theme="1"/>
        <rFont val="Calibri"/>
        <family val="2"/>
      </rPr>
      <t>Égypte</t>
    </r>
  </si>
  <si>
    <r>
      <rPr>
        <sz val="11"/>
        <color theme="1"/>
        <rFont val="Calibri"/>
        <family val="2"/>
      </rPr>
      <t>Salvador</t>
    </r>
  </si>
  <si>
    <r>
      <rPr>
        <sz val="11"/>
        <color theme="1"/>
        <rFont val="Calibri"/>
        <family val="2"/>
      </rPr>
      <t>Guinée équatoriale</t>
    </r>
  </si>
  <si>
    <r>
      <rPr>
        <sz val="11"/>
        <color theme="1"/>
        <rFont val="Calibri"/>
        <family val="2"/>
      </rPr>
      <t>Érythrée</t>
    </r>
  </si>
  <si>
    <r>
      <rPr>
        <sz val="11"/>
        <color theme="1"/>
        <rFont val="Calibri"/>
        <family val="2"/>
      </rPr>
      <t>Estonie</t>
    </r>
  </si>
  <si>
    <r>
      <rPr>
        <sz val="11"/>
        <color theme="1"/>
        <rFont val="Calibri"/>
        <family val="2"/>
      </rPr>
      <t>Éthiopie</t>
    </r>
  </si>
  <si>
    <r>
      <rPr>
        <sz val="11"/>
        <color theme="1"/>
        <rFont val="Calibri"/>
        <family val="2"/>
      </rPr>
      <t>Europe</t>
    </r>
  </si>
  <si>
    <r>
      <rPr>
        <sz val="11"/>
        <color theme="1"/>
        <rFont val="Calibri"/>
        <family val="2"/>
      </rPr>
      <t>Îles Féroé</t>
    </r>
  </si>
  <si>
    <r>
      <rPr>
        <sz val="11"/>
        <color theme="1"/>
        <rFont val="Calibri"/>
        <family val="2"/>
      </rPr>
      <t>Malouines (Falkland)</t>
    </r>
  </si>
  <si>
    <r>
      <rPr>
        <sz val="11"/>
        <color theme="1"/>
        <rFont val="Calibri"/>
        <family val="2"/>
      </rPr>
      <t>Fidji</t>
    </r>
  </si>
  <si>
    <r>
      <rPr>
        <sz val="11"/>
        <color theme="1"/>
        <rFont val="Calibri"/>
        <family val="2"/>
      </rPr>
      <t>Finlande</t>
    </r>
  </si>
  <si>
    <r>
      <rPr>
        <sz val="11"/>
        <color theme="1"/>
        <rFont val="Calibri"/>
        <family val="2"/>
      </rPr>
      <t>France</t>
    </r>
  </si>
  <si>
    <r>
      <rPr>
        <sz val="11"/>
        <color theme="1"/>
        <rFont val="Calibri"/>
        <family val="2"/>
      </rPr>
      <t>Guyane française</t>
    </r>
  </si>
  <si>
    <r>
      <rPr>
        <sz val="11"/>
        <color theme="1"/>
        <rFont val="Calibri"/>
        <family val="2"/>
      </rPr>
      <t>Polynésie française</t>
    </r>
  </si>
  <si>
    <r>
      <rPr>
        <sz val="11"/>
        <color theme="1"/>
        <rFont val="Calibri"/>
        <family val="2"/>
      </rPr>
      <t>Gabon</t>
    </r>
  </si>
  <si>
    <r>
      <rPr>
        <sz val="11"/>
        <color theme="1"/>
        <rFont val="Calibri"/>
        <family val="2"/>
      </rPr>
      <t>Gambie</t>
    </r>
  </si>
  <si>
    <r>
      <rPr>
        <sz val="11"/>
        <color theme="1"/>
        <rFont val="Calibri"/>
        <family val="2"/>
      </rPr>
      <t>Géorgie</t>
    </r>
  </si>
  <si>
    <r>
      <rPr>
        <sz val="11"/>
        <color theme="1"/>
        <rFont val="Calibri"/>
        <family val="2"/>
      </rPr>
      <t>Allemagne</t>
    </r>
  </si>
  <si>
    <r>
      <rPr>
        <sz val="11"/>
        <color theme="1"/>
        <rFont val="Calibri"/>
        <family val="2"/>
      </rPr>
      <t>Ghana</t>
    </r>
  </si>
  <si>
    <r>
      <rPr>
        <sz val="11"/>
        <color theme="1"/>
        <rFont val="Calibri"/>
        <family val="2"/>
      </rPr>
      <t>Gibraltar</t>
    </r>
  </si>
  <si>
    <r>
      <rPr>
        <sz val="11"/>
        <color theme="1"/>
        <rFont val="Calibri"/>
        <family val="2"/>
      </rPr>
      <t>Grèce</t>
    </r>
  </si>
  <si>
    <r>
      <rPr>
        <sz val="11"/>
        <color theme="1"/>
        <rFont val="Calibri"/>
        <family val="2"/>
      </rPr>
      <t>Groenland</t>
    </r>
  </si>
  <si>
    <r>
      <rPr>
        <sz val="11"/>
        <color theme="1"/>
        <rFont val="Calibri"/>
        <family val="2"/>
      </rPr>
      <t>Grenade</t>
    </r>
  </si>
  <si>
    <r>
      <rPr>
        <sz val="11"/>
        <color theme="1"/>
        <rFont val="Calibri"/>
        <family val="2"/>
      </rPr>
      <t>Guadeloupe</t>
    </r>
  </si>
  <si>
    <r>
      <rPr>
        <sz val="11"/>
        <color theme="1"/>
        <rFont val="Calibri"/>
        <family val="2"/>
      </rPr>
      <t>Guam</t>
    </r>
  </si>
  <si>
    <r>
      <rPr>
        <sz val="11"/>
        <color theme="1"/>
        <rFont val="Calibri"/>
        <family val="2"/>
      </rPr>
      <t>Guatemala</t>
    </r>
  </si>
  <si>
    <r>
      <rPr>
        <sz val="11"/>
        <color theme="1"/>
        <rFont val="Calibri"/>
        <family val="2"/>
      </rPr>
      <t>Guernesey</t>
    </r>
  </si>
  <si>
    <r>
      <rPr>
        <sz val="11"/>
        <color theme="1"/>
        <rFont val="Calibri"/>
        <family val="2"/>
      </rPr>
      <t>Guinée</t>
    </r>
  </si>
  <si>
    <r>
      <rPr>
        <sz val="11"/>
        <color theme="1"/>
        <rFont val="Calibri"/>
        <family val="2"/>
      </rPr>
      <t>Guinée-Bissau</t>
    </r>
  </si>
  <si>
    <r>
      <rPr>
        <sz val="11"/>
        <color theme="1"/>
        <rFont val="Calibri"/>
        <family val="2"/>
      </rPr>
      <t>Guyana</t>
    </r>
  </si>
  <si>
    <r>
      <rPr>
        <sz val="11"/>
        <color theme="1"/>
        <rFont val="Calibri"/>
        <family val="2"/>
      </rPr>
      <t>Haïti</t>
    </r>
  </si>
  <si>
    <r>
      <rPr>
        <sz val="11"/>
        <color theme="1"/>
        <rFont val="Calibri"/>
        <family val="2"/>
      </rPr>
      <t>Saint-Siège (Vatican)</t>
    </r>
  </si>
  <si>
    <r>
      <rPr>
        <sz val="11"/>
        <color theme="1"/>
        <rFont val="Calibri"/>
        <family val="2"/>
      </rPr>
      <t>Honduras</t>
    </r>
  </si>
  <si>
    <r>
      <rPr>
        <sz val="11"/>
        <color theme="1"/>
        <rFont val="Calibri"/>
        <family val="2"/>
      </rPr>
      <t>Hong Kong</t>
    </r>
  </si>
  <si>
    <r>
      <rPr>
        <sz val="11"/>
        <color theme="1"/>
        <rFont val="Calibri"/>
        <family val="2"/>
      </rPr>
      <t>Hongrie</t>
    </r>
  </si>
  <si>
    <r>
      <rPr>
        <sz val="11"/>
        <color theme="1"/>
        <rFont val="Calibri"/>
        <family val="2"/>
      </rPr>
      <t>Islande</t>
    </r>
  </si>
  <si>
    <r>
      <rPr>
        <sz val="11"/>
        <color theme="1"/>
        <rFont val="Calibri"/>
        <family val="2"/>
      </rPr>
      <t>Inde</t>
    </r>
  </si>
  <si>
    <r>
      <rPr>
        <sz val="11"/>
        <color theme="1"/>
        <rFont val="Calibri"/>
        <family val="2"/>
      </rPr>
      <t>Indonésie</t>
    </r>
  </si>
  <si>
    <r>
      <rPr>
        <sz val="11"/>
        <color theme="1"/>
        <rFont val="Calibri"/>
        <family val="2"/>
      </rPr>
      <t>Iran</t>
    </r>
  </si>
  <si>
    <r>
      <rPr>
        <sz val="11"/>
        <color theme="1"/>
        <rFont val="Calibri"/>
        <family val="2"/>
      </rPr>
      <t>Irak</t>
    </r>
  </si>
  <si>
    <r>
      <rPr>
        <sz val="11"/>
        <color theme="1"/>
        <rFont val="Calibri"/>
        <family val="2"/>
      </rPr>
      <t>Irlande</t>
    </r>
  </si>
  <si>
    <r>
      <rPr>
        <sz val="11"/>
        <color theme="1"/>
        <rFont val="Calibri"/>
        <family val="2"/>
      </rPr>
      <t>Île de Man</t>
    </r>
  </si>
  <si>
    <r>
      <rPr>
        <sz val="11"/>
        <color theme="1"/>
        <rFont val="Calibri"/>
        <family val="2"/>
      </rPr>
      <t>Israël</t>
    </r>
  </si>
  <si>
    <r>
      <rPr>
        <sz val="11"/>
        <color theme="1"/>
        <rFont val="Calibri"/>
        <family val="2"/>
      </rPr>
      <t>Italie</t>
    </r>
  </si>
  <si>
    <r>
      <rPr>
        <sz val="11"/>
        <color theme="1"/>
        <rFont val="Calibri"/>
        <family val="2"/>
      </rPr>
      <t>Jamaïque</t>
    </r>
  </si>
  <si>
    <r>
      <rPr>
        <sz val="11"/>
        <color theme="1"/>
        <rFont val="Calibri"/>
        <family val="2"/>
      </rPr>
      <t>Japon</t>
    </r>
  </si>
  <si>
    <r>
      <rPr>
        <sz val="11"/>
        <color theme="1"/>
        <rFont val="Calibri"/>
        <family val="2"/>
      </rPr>
      <t>Jersey</t>
    </r>
  </si>
  <si>
    <r>
      <rPr>
        <sz val="11"/>
        <color theme="1"/>
        <rFont val="Calibri"/>
        <family val="2"/>
      </rPr>
      <t>Jordanie</t>
    </r>
  </si>
  <si>
    <r>
      <rPr>
        <sz val="11"/>
        <color theme="1"/>
        <rFont val="Calibri"/>
        <family val="2"/>
      </rPr>
      <t>Kazakhstan</t>
    </r>
  </si>
  <si>
    <r>
      <rPr>
        <sz val="11"/>
        <color theme="1"/>
        <rFont val="Calibri"/>
        <family val="2"/>
      </rPr>
      <t>Kenya</t>
    </r>
  </si>
  <si>
    <r>
      <rPr>
        <sz val="11"/>
        <color theme="1"/>
        <rFont val="Calibri"/>
        <family val="2"/>
      </rPr>
      <t>Kiribati</t>
    </r>
  </si>
  <si>
    <r>
      <rPr>
        <sz val="11"/>
        <color theme="1"/>
        <rFont val="Calibri"/>
        <family val="2"/>
      </rPr>
      <t>Corée du Nord</t>
    </r>
  </si>
  <si>
    <r>
      <rPr>
        <sz val="11"/>
        <color theme="1"/>
        <rFont val="Calibri"/>
        <family val="2"/>
      </rPr>
      <t>Corée du Sud</t>
    </r>
  </si>
  <si>
    <r>
      <rPr>
        <sz val="11"/>
        <color theme="1"/>
        <rFont val="Calibri"/>
        <family val="2"/>
      </rPr>
      <t>Kosovo</t>
    </r>
  </si>
  <si>
    <r>
      <rPr>
        <sz val="11"/>
        <color theme="1"/>
        <rFont val="Calibri"/>
        <family val="2"/>
      </rPr>
      <t>Koweït</t>
    </r>
  </si>
  <si>
    <r>
      <rPr>
        <sz val="11"/>
        <color theme="1"/>
        <rFont val="Calibri"/>
        <family val="2"/>
      </rPr>
      <t>Kirghizistan</t>
    </r>
  </si>
  <si>
    <r>
      <rPr>
        <sz val="11"/>
        <color theme="1"/>
        <rFont val="Calibri"/>
        <family val="2"/>
      </rPr>
      <t>Laos</t>
    </r>
  </si>
  <si>
    <r>
      <rPr>
        <sz val="11"/>
        <color theme="1"/>
        <rFont val="Calibri"/>
        <family val="2"/>
      </rPr>
      <t>Lettonie</t>
    </r>
  </si>
  <si>
    <r>
      <rPr>
        <sz val="11"/>
        <color theme="1"/>
        <rFont val="Calibri"/>
        <family val="2"/>
      </rPr>
      <t>Liban</t>
    </r>
  </si>
  <si>
    <r>
      <rPr>
        <sz val="11"/>
        <color theme="1"/>
        <rFont val="Calibri"/>
        <family val="2"/>
      </rPr>
      <t>Lesotho</t>
    </r>
  </si>
  <si>
    <r>
      <rPr>
        <sz val="11"/>
        <color theme="1"/>
        <rFont val="Calibri"/>
        <family val="2"/>
      </rPr>
      <t>Liberia</t>
    </r>
  </si>
  <si>
    <r>
      <rPr>
        <sz val="11"/>
        <color theme="1"/>
        <rFont val="Calibri"/>
        <family val="2"/>
      </rPr>
      <t>Libye</t>
    </r>
  </si>
  <si>
    <r>
      <rPr>
        <sz val="11"/>
        <color theme="1"/>
        <rFont val="Calibri"/>
        <family val="2"/>
      </rPr>
      <t>Liechtenstein</t>
    </r>
  </si>
  <si>
    <r>
      <rPr>
        <sz val="11"/>
        <color theme="1"/>
        <rFont val="Calibri"/>
        <family val="2"/>
      </rPr>
      <t>Lituanie</t>
    </r>
  </si>
  <si>
    <r>
      <rPr>
        <sz val="11"/>
        <color theme="1"/>
        <rFont val="Calibri"/>
        <family val="2"/>
      </rPr>
      <t>Luxembourg</t>
    </r>
  </si>
  <si>
    <r>
      <rPr>
        <sz val="11"/>
        <color theme="1"/>
        <rFont val="Calibri"/>
        <family val="2"/>
      </rPr>
      <t>Macao</t>
    </r>
  </si>
  <si>
    <r>
      <rPr>
        <sz val="11"/>
        <color theme="1"/>
        <rFont val="Calibri"/>
        <family val="2"/>
      </rPr>
      <t>Macédoine (Ex-république yougoslave)</t>
    </r>
  </si>
  <si>
    <r>
      <rPr>
        <sz val="11"/>
        <color theme="1"/>
        <rFont val="Calibri"/>
        <family val="2"/>
      </rPr>
      <t>Madagascar</t>
    </r>
  </si>
  <si>
    <r>
      <rPr>
        <sz val="11"/>
        <color theme="1"/>
        <rFont val="Calibri"/>
        <family val="2"/>
      </rPr>
      <t>Malawi</t>
    </r>
  </si>
  <si>
    <r>
      <rPr>
        <sz val="11"/>
        <color theme="1"/>
        <rFont val="Calibri"/>
        <family val="2"/>
      </rPr>
      <t>Malaisie</t>
    </r>
  </si>
  <si>
    <r>
      <rPr>
        <sz val="11"/>
        <color theme="1"/>
        <rFont val="Calibri"/>
        <family val="2"/>
      </rPr>
      <t>Maldives</t>
    </r>
  </si>
  <si>
    <r>
      <rPr>
        <sz val="11"/>
        <color theme="1"/>
        <rFont val="Calibri"/>
        <family val="2"/>
      </rPr>
      <t>Mali</t>
    </r>
  </si>
  <si>
    <r>
      <rPr>
        <sz val="11"/>
        <color theme="1"/>
        <rFont val="Calibri"/>
        <family val="2"/>
      </rPr>
      <t>Malte</t>
    </r>
  </si>
  <si>
    <r>
      <rPr>
        <sz val="11"/>
        <color theme="1"/>
        <rFont val="Calibri"/>
        <family val="2"/>
      </rPr>
      <t>Îles Marshall</t>
    </r>
  </si>
  <si>
    <r>
      <rPr>
        <sz val="11"/>
        <color theme="1"/>
        <rFont val="Calibri"/>
        <family val="2"/>
      </rPr>
      <t>Martinique</t>
    </r>
  </si>
  <si>
    <r>
      <rPr>
        <sz val="11"/>
        <color theme="1"/>
        <rFont val="Calibri"/>
        <family val="2"/>
      </rPr>
      <t>Mauritanie</t>
    </r>
  </si>
  <si>
    <r>
      <rPr>
        <sz val="11"/>
        <color theme="1"/>
        <rFont val="Calibri"/>
        <family val="2"/>
      </rPr>
      <t>Maurice</t>
    </r>
  </si>
  <si>
    <r>
      <rPr>
        <sz val="11"/>
        <color theme="1"/>
        <rFont val="Calibri"/>
        <family val="2"/>
      </rPr>
      <t>Mayotte</t>
    </r>
  </si>
  <si>
    <r>
      <rPr>
        <sz val="11"/>
        <color theme="1"/>
        <rFont val="Calibri"/>
        <family val="2"/>
      </rPr>
      <t>Mélanésie</t>
    </r>
  </si>
  <si>
    <r>
      <rPr>
        <sz val="11"/>
        <color theme="1"/>
        <rFont val="Calibri"/>
        <family val="2"/>
      </rPr>
      <t>Mexique</t>
    </r>
  </si>
  <si>
    <r>
      <rPr>
        <sz val="11"/>
        <color theme="1"/>
        <rFont val="Calibri"/>
        <family val="2"/>
      </rPr>
      <t>Micronésie</t>
    </r>
  </si>
  <si>
    <r>
      <rPr>
        <sz val="11"/>
        <color theme="1"/>
        <rFont val="Calibri"/>
        <family val="2"/>
      </rPr>
      <t>Afrique centrale</t>
    </r>
  </si>
  <si>
    <r>
      <rPr>
        <sz val="11"/>
        <color theme="1"/>
        <rFont val="Calibri"/>
        <family val="2"/>
      </rPr>
      <t>Moldavie</t>
    </r>
  </si>
  <si>
    <r>
      <rPr>
        <sz val="11"/>
        <color theme="1"/>
        <rFont val="Calibri"/>
        <family val="2"/>
      </rPr>
      <t>Monaco</t>
    </r>
  </si>
  <si>
    <r>
      <rPr>
        <sz val="11"/>
        <color theme="1"/>
        <rFont val="Calibri"/>
        <family val="2"/>
      </rPr>
      <t>Mongolie</t>
    </r>
  </si>
  <si>
    <r>
      <rPr>
        <sz val="11"/>
        <color theme="1"/>
        <rFont val="Calibri"/>
        <family val="2"/>
      </rPr>
      <t>Monténégro</t>
    </r>
  </si>
  <si>
    <r>
      <rPr>
        <sz val="11"/>
        <color theme="1"/>
        <rFont val="Calibri"/>
        <family val="2"/>
      </rPr>
      <t>Montserrat</t>
    </r>
  </si>
  <si>
    <r>
      <rPr>
        <sz val="11"/>
        <color theme="1"/>
        <rFont val="Calibri"/>
        <family val="2"/>
      </rPr>
      <t>Maroc</t>
    </r>
  </si>
  <si>
    <r>
      <rPr>
        <sz val="11"/>
        <color theme="1"/>
        <rFont val="Calibri"/>
        <family val="2"/>
      </rPr>
      <t>Mozambique</t>
    </r>
  </si>
  <si>
    <r>
      <rPr>
        <sz val="11"/>
        <color theme="1"/>
        <rFont val="Calibri"/>
        <family val="2"/>
      </rPr>
      <t>Birmanie</t>
    </r>
  </si>
  <si>
    <r>
      <rPr>
        <sz val="11"/>
        <color theme="1"/>
        <rFont val="Calibri"/>
        <family val="2"/>
      </rPr>
      <t>Namibie</t>
    </r>
  </si>
  <si>
    <r>
      <rPr>
        <sz val="11"/>
        <color theme="1"/>
        <rFont val="Calibri"/>
        <family val="2"/>
      </rPr>
      <t>Nauru</t>
    </r>
  </si>
  <si>
    <r>
      <rPr>
        <sz val="11"/>
        <color theme="1"/>
        <rFont val="Calibri"/>
        <family val="2"/>
      </rPr>
      <t>Népal</t>
    </r>
  </si>
  <si>
    <r>
      <rPr>
        <sz val="11"/>
        <color theme="1"/>
        <rFont val="Calibri"/>
        <family val="2"/>
      </rPr>
      <t>Pays-Bas</t>
    </r>
  </si>
  <si>
    <r>
      <rPr>
        <sz val="11"/>
        <color theme="1"/>
        <rFont val="Calibri"/>
        <family val="2"/>
      </rPr>
      <t>Nouvelle-Calédonie</t>
    </r>
  </si>
  <si>
    <r>
      <rPr>
        <sz val="11"/>
        <color theme="1"/>
        <rFont val="Calibri"/>
        <family val="2"/>
      </rPr>
      <t>Nouvelle-Zélande</t>
    </r>
  </si>
  <si>
    <r>
      <rPr>
        <sz val="11"/>
        <color theme="1"/>
        <rFont val="Calibri"/>
        <family val="2"/>
      </rPr>
      <t>Nicaragua</t>
    </r>
  </si>
  <si>
    <r>
      <rPr>
        <sz val="11"/>
        <color theme="1"/>
        <rFont val="Calibri"/>
        <family val="2"/>
      </rPr>
      <t>Niger</t>
    </r>
  </si>
  <si>
    <r>
      <rPr>
        <sz val="11"/>
        <color theme="1"/>
        <rFont val="Calibri"/>
        <family val="2"/>
      </rPr>
      <t>Nigeria</t>
    </r>
  </si>
  <si>
    <r>
      <rPr>
        <sz val="11"/>
        <color theme="1"/>
        <rFont val="Calibri"/>
        <family val="2"/>
      </rPr>
      <t>Niue</t>
    </r>
  </si>
  <si>
    <r>
      <rPr>
        <sz val="11"/>
        <color theme="1"/>
        <rFont val="Calibri"/>
        <family val="2"/>
      </rPr>
      <t>Île Norfolk</t>
    </r>
  </si>
  <si>
    <r>
      <rPr>
        <sz val="11"/>
        <color theme="1"/>
        <rFont val="Calibri"/>
        <family val="2"/>
      </rPr>
      <t>Afrique septentrionale</t>
    </r>
  </si>
  <si>
    <r>
      <rPr>
        <sz val="11"/>
        <color theme="1"/>
        <rFont val="Calibri"/>
        <family val="2"/>
      </rPr>
      <t>Amérique septentrionale</t>
    </r>
  </si>
  <si>
    <r>
      <rPr>
        <sz val="11"/>
        <color theme="1"/>
        <rFont val="Calibri"/>
        <family val="2"/>
      </rPr>
      <t>Europe septentrionale</t>
    </r>
  </si>
  <si>
    <r>
      <rPr>
        <sz val="11"/>
        <color theme="1"/>
        <rFont val="Calibri"/>
        <family val="2"/>
      </rPr>
      <t>Îles Mariannes du Nord</t>
    </r>
  </si>
  <si>
    <r>
      <rPr>
        <sz val="11"/>
        <color theme="1"/>
        <rFont val="Calibri"/>
        <family val="2"/>
      </rPr>
      <t>Norvège</t>
    </r>
  </si>
  <si>
    <r>
      <rPr>
        <sz val="11"/>
        <color theme="1"/>
        <rFont val="Calibri"/>
        <family val="2"/>
      </rPr>
      <t>Océanie</t>
    </r>
  </si>
  <si>
    <r>
      <rPr>
        <sz val="11"/>
        <color theme="1"/>
        <rFont val="Calibri"/>
        <family val="2"/>
      </rPr>
      <t>Oman</t>
    </r>
  </si>
  <si>
    <r>
      <rPr>
        <sz val="11"/>
        <color theme="1"/>
        <rFont val="Calibri"/>
        <family val="2"/>
      </rPr>
      <t>Pakistan</t>
    </r>
  </si>
  <si>
    <r>
      <rPr>
        <sz val="11"/>
        <color theme="1"/>
        <rFont val="Calibri"/>
        <family val="2"/>
      </rPr>
      <t>Palaos</t>
    </r>
  </si>
  <si>
    <r>
      <rPr>
        <sz val="11"/>
        <color theme="1"/>
        <rFont val="Calibri"/>
        <family val="2"/>
      </rPr>
      <t>Palestine</t>
    </r>
  </si>
  <si>
    <r>
      <rPr>
        <sz val="11"/>
        <color theme="1"/>
        <rFont val="Calibri"/>
        <family val="2"/>
      </rPr>
      <t>Panama</t>
    </r>
  </si>
  <si>
    <r>
      <rPr>
        <sz val="11"/>
        <color theme="1"/>
        <rFont val="Calibri"/>
        <family val="2"/>
      </rPr>
      <t>Papouasie-Nouvelle-Guinée</t>
    </r>
  </si>
  <si>
    <r>
      <rPr>
        <sz val="11"/>
        <color theme="1"/>
        <rFont val="Calibri"/>
        <family val="2"/>
      </rPr>
      <t>Paraguay</t>
    </r>
  </si>
  <si>
    <r>
      <rPr>
        <sz val="11"/>
        <color theme="1"/>
        <rFont val="Calibri"/>
        <family val="2"/>
      </rPr>
      <t>Pérou</t>
    </r>
  </si>
  <si>
    <r>
      <rPr>
        <sz val="11"/>
        <color theme="1"/>
        <rFont val="Calibri"/>
        <family val="2"/>
      </rPr>
      <t>Philippines</t>
    </r>
  </si>
  <si>
    <r>
      <rPr>
        <sz val="11"/>
        <color theme="1"/>
        <rFont val="Calibri"/>
        <family val="2"/>
      </rPr>
      <t>Îles Pitcairn</t>
    </r>
  </si>
  <si>
    <r>
      <rPr>
        <sz val="11"/>
        <color theme="1"/>
        <rFont val="Calibri"/>
        <family val="2"/>
      </rPr>
      <t>Pologne</t>
    </r>
  </si>
  <si>
    <r>
      <rPr>
        <sz val="11"/>
        <color theme="1"/>
        <rFont val="Calibri"/>
        <family val="2"/>
      </rPr>
      <t>Polynésie</t>
    </r>
  </si>
  <si>
    <r>
      <rPr>
        <sz val="11"/>
        <color theme="1"/>
        <rFont val="Calibri"/>
        <family val="2"/>
      </rPr>
      <t>Portugal</t>
    </r>
  </si>
  <si>
    <r>
      <rPr>
        <sz val="11"/>
        <color theme="1"/>
        <rFont val="Calibri"/>
        <family val="2"/>
      </rPr>
      <t>Porto Rico</t>
    </r>
  </si>
  <si>
    <r>
      <rPr>
        <sz val="11"/>
        <color theme="1"/>
        <rFont val="Calibri"/>
        <family val="2"/>
      </rPr>
      <t>Qatar</t>
    </r>
  </si>
  <si>
    <r>
      <rPr>
        <sz val="11"/>
        <color theme="1"/>
        <rFont val="Calibri"/>
        <family val="2"/>
      </rPr>
      <t>Réunion</t>
    </r>
  </si>
  <si>
    <r>
      <rPr>
        <sz val="11"/>
        <color theme="1"/>
        <rFont val="Calibri"/>
        <family val="2"/>
      </rPr>
      <t>Roumanie</t>
    </r>
  </si>
  <si>
    <r>
      <rPr>
        <sz val="11"/>
        <color theme="1"/>
        <rFont val="Calibri"/>
        <family val="2"/>
      </rPr>
      <t>Russie</t>
    </r>
  </si>
  <si>
    <r>
      <rPr>
        <sz val="11"/>
        <color theme="1"/>
        <rFont val="Calibri"/>
        <family val="2"/>
      </rPr>
      <t>Rwanda</t>
    </r>
  </si>
  <si>
    <r>
      <rPr>
        <sz val="11"/>
        <color theme="1"/>
        <rFont val="Calibri"/>
        <family val="2"/>
      </rPr>
      <t>Sainte-Hélène, Ascension et Tristan da Cunha</t>
    </r>
  </si>
  <si>
    <r>
      <rPr>
        <sz val="11"/>
        <color theme="1"/>
        <rFont val="Calibri"/>
        <family val="2"/>
      </rPr>
      <t>Saint-Christophe-et-Niévès</t>
    </r>
  </si>
  <si>
    <r>
      <rPr>
        <sz val="11"/>
        <color theme="1"/>
        <rFont val="Calibri"/>
        <family val="2"/>
      </rPr>
      <t>Sainte-Lucie</t>
    </r>
  </si>
  <si>
    <r>
      <rPr>
        <sz val="11"/>
        <color theme="1"/>
        <rFont val="Calibri"/>
        <family val="2"/>
      </rPr>
      <t>Saint-Pierre-et-Miquelon</t>
    </r>
  </si>
  <si>
    <r>
      <rPr>
        <sz val="11"/>
        <color theme="1"/>
        <rFont val="Calibri"/>
        <family val="2"/>
      </rPr>
      <t>Saint-Vincent-et-les-Grenadines</t>
    </r>
  </si>
  <si>
    <r>
      <rPr>
        <sz val="11"/>
        <color theme="1"/>
        <rFont val="Calibri"/>
        <family val="2"/>
      </rPr>
      <t>Samoa</t>
    </r>
  </si>
  <si>
    <r>
      <rPr>
        <sz val="11"/>
        <color theme="1"/>
        <rFont val="Calibri"/>
        <family val="2"/>
      </rPr>
      <t>Saint-Marin</t>
    </r>
  </si>
  <si>
    <r>
      <rPr>
        <sz val="11"/>
        <color theme="1"/>
        <rFont val="Calibri"/>
        <family val="2"/>
      </rPr>
      <t>Sao Tomé-et-Principe</t>
    </r>
  </si>
  <si>
    <r>
      <rPr>
        <sz val="11"/>
        <color theme="1"/>
        <rFont val="Calibri"/>
        <family val="2"/>
      </rPr>
      <t>Arabie saoudite</t>
    </r>
  </si>
  <si>
    <r>
      <rPr>
        <sz val="11"/>
        <color theme="1"/>
        <rFont val="Calibri"/>
        <family val="2"/>
      </rPr>
      <t>Sénégal</t>
    </r>
  </si>
  <si>
    <r>
      <rPr>
        <sz val="11"/>
        <color theme="1"/>
        <rFont val="Calibri"/>
        <family val="2"/>
      </rPr>
      <t>Serbie</t>
    </r>
  </si>
  <si>
    <r>
      <rPr>
        <sz val="11"/>
        <color theme="1"/>
        <rFont val="Calibri"/>
        <family val="2"/>
      </rPr>
      <t>Seychelles</t>
    </r>
  </si>
  <si>
    <r>
      <rPr>
        <sz val="11"/>
        <color theme="1"/>
        <rFont val="Calibri"/>
        <family val="2"/>
      </rPr>
      <t>Sierra Leone</t>
    </r>
  </si>
  <si>
    <r>
      <rPr>
        <sz val="11"/>
        <color theme="1"/>
        <rFont val="Calibri"/>
        <family val="2"/>
      </rPr>
      <t>Singapour</t>
    </r>
  </si>
  <si>
    <r>
      <rPr>
        <sz val="11"/>
        <color theme="1"/>
        <rFont val="Calibri"/>
        <family val="2"/>
      </rPr>
      <t>Sint Maarten</t>
    </r>
  </si>
  <si>
    <r>
      <rPr>
        <sz val="11"/>
        <color theme="1"/>
        <rFont val="Calibri"/>
        <family val="2"/>
      </rPr>
      <t>Slovaquie</t>
    </r>
  </si>
  <si>
    <r>
      <rPr>
        <sz val="11"/>
        <color theme="1"/>
        <rFont val="Calibri"/>
        <family val="2"/>
      </rPr>
      <t>Slovénie</t>
    </r>
  </si>
  <si>
    <r>
      <rPr>
        <sz val="11"/>
        <color theme="1"/>
        <rFont val="Calibri"/>
        <family val="2"/>
      </rPr>
      <t>Salomon</t>
    </r>
  </si>
  <si>
    <r>
      <rPr>
        <sz val="11"/>
        <color theme="1"/>
        <rFont val="Calibri"/>
        <family val="2"/>
      </rPr>
      <t>Somalie</t>
    </r>
  </si>
  <si>
    <r>
      <rPr>
        <sz val="11"/>
        <color theme="1"/>
        <rFont val="Calibri"/>
        <family val="2"/>
      </rPr>
      <t>Afrique du Sud</t>
    </r>
  </si>
  <si>
    <r>
      <rPr>
        <sz val="11"/>
        <color theme="1"/>
        <rFont val="Calibri"/>
        <family val="2"/>
      </rPr>
      <t>Amérique du Sud</t>
    </r>
  </si>
  <si>
    <r>
      <rPr>
        <sz val="11"/>
        <color theme="1"/>
        <rFont val="Calibri"/>
        <family val="2"/>
      </rPr>
      <t>Soudan du Sud</t>
    </r>
  </si>
  <si>
    <r>
      <rPr>
        <sz val="11"/>
        <color theme="1"/>
        <rFont val="Calibri"/>
        <family val="2"/>
      </rPr>
      <t>Asie du Sud-Est</t>
    </r>
  </si>
  <si>
    <r>
      <rPr>
        <sz val="11"/>
        <color theme="1"/>
        <rFont val="Calibri"/>
        <family val="2"/>
      </rPr>
      <t>Afrique australe</t>
    </r>
  </si>
  <si>
    <r>
      <rPr>
        <sz val="11"/>
        <color theme="1"/>
        <rFont val="Calibri"/>
        <family val="2"/>
      </rPr>
      <t>Asie méridionale</t>
    </r>
  </si>
  <si>
    <r>
      <rPr>
        <sz val="11"/>
        <color theme="1"/>
        <rFont val="Calibri"/>
        <family val="2"/>
      </rPr>
      <t>Europe méridionale</t>
    </r>
  </si>
  <si>
    <r>
      <rPr>
        <sz val="11"/>
        <color theme="1"/>
        <rFont val="Calibri"/>
        <family val="2"/>
      </rPr>
      <t>Espagne</t>
    </r>
  </si>
  <si>
    <r>
      <rPr>
        <sz val="11"/>
        <color theme="1"/>
        <rFont val="Calibri"/>
        <family val="2"/>
      </rPr>
      <t>Sri Lanka</t>
    </r>
  </si>
  <si>
    <r>
      <rPr>
        <sz val="11"/>
        <color theme="1"/>
        <rFont val="Calibri"/>
        <family val="2"/>
      </rPr>
      <t>Soudan</t>
    </r>
  </si>
  <si>
    <r>
      <rPr>
        <sz val="11"/>
        <color theme="1"/>
        <rFont val="Calibri"/>
        <family val="2"/>
      </rPr>
      <t>Suriname</t>
    </r>
  </si>
  <si>
    <r>
      <rPr>
        <sz val="11"/>
        <color theme="1"/>
        <rFont val="Calibri"/>
        <family val="2"/>
      </rPr>
      <t>Svalbard et île Jan Mayen</t>
    </r>
  </si>
  <si>
    <r>
      <rPr>
        <sz val="11"/>
        <color theme="1"/>
        <rFont val="Calibri"/>
        <family val="2"/>
      </rPr>
      <t>Swaziland</t>
    </r>
  </si>
  <si>
    <r>
      <rPr>
        <sz val="11"/>
        <color theme="1"/>
        <rFont val="Calibri"/>
        <family val="2"/>
      </rPr>
      <t>Suède</t>
    </r>
  </si>
  <si>
    <r>
      <rPr>
        <sz val="11"/>
        <color theme="1"/>
        <rFont val="Calibri"/>
        <family val="2"/>
      </rPr>
      <t>Suisse</t>
    </r>
  </si>
  <si>
    <r>
      <rPr>
        <sz val="11"/>
        <color theme="1"/>
        <rFont val="Calibri"/>
        <family val="2"/>
      </rPr>
      <t>Syrie</t>
    </r>
  </si>
  <si>
    <r>
      <rPr>
        <sz val="11"/>
        <color theme="1"/>
        <rFont val="Calibri"/>
        <family val="2"/>
      </rPr>
      <t>Taïwan</t>
    </r>
  </si>
  <si>
    <r>
      <rPr>
        <sz val="11"/>
        <color theme="1"/>
        <rFont val="Calibri"/>
        <family val="2"/>
      </rPr>
      <t>Tadjikistan</t>
    </r>
  </si>
  <si>
    <r>
      <rPr>
        <sz val="11"/>
        <color theme="1"/>
        <rFont val="Calibri"/>
        <family val="2"/>
      </rPr>
      <t>Tanzanie (République-Unie)</t>
    </r>
  </si>
  <si>
    <r>
      <rPr>
        <sz val="11"/>
        <color theme="1"/>
        <rFont val="Calibri"/>
        <family val="2"/>
      </rPr>
      <t>Thaïlande</t>
    </r>
  </si>
  <si>
    <r>
      <rPr>
        <sz val="11"/>
        <color theme="1"/>
        <rFont val="Calibri"/>
        <family val="2"/>
      </rPr>
      <t>Timor oriental</t>
    </r>
  </si>
  <si>
    <r>
      <rPr>
        <sz val="11"/>
        <color theme="1"/>
        <rFont val="Calibri"/>
        <family val="2"/>
      </rPr>
      <t>Togo</t>
    </r>
  </si>
  <si>
    <r>
      <rPr>
        <sz val="11"/>
        <color theme="1"/>
        <rFont val="Calibri"/>
        <family val="2"/>
      </rPr>
      <t>Tokelau</t>
    </r>
  </si>
  <si>
    <r>
      <rPr>
        <sz val="11"/>
        <color theme="1"/>
        <rFont val="Calibri"/>
        <family val="2"/>
      </rPr>
      <t>Tonga</t>
    </r>
  </si>
  <si>
    <r>
      <rPr>
        <sz val="11"/>
        <color theme="1"/>
        <rFont val="Calibri"/>
        <family val="2"/>
      </rPr>
      <t>Trinité-et-Tobago</t>
    </r>
  </si>
  <si>
    <r>
      <rPr>
        <sz val="11"/>
        <color theme="1"/>
        <rFont val="Calibri"/>
        <family val="2"/>
      </rPr>
      <t>Tunisie</t>
    </r>
  </si>
  <si>
    <r>
      <rPr>
        <sz val="11"/>
        <color theme="1"/>
        <rFont val="Calibri"/>
        <family val="2"/>
      </rPr>
      <t>Turquie</t>
    </r>
  </si>
  <si>
    <r>
      <rPr>
        <sz val="11"/>
        <color theme="1"/>
        <rFont val="Calibri"/>
        <family val="2"/>
      </rPr>
      <t>Turkménistan</t>
    </r>
  </si>
  <si>
    <r>
      <rPr>
        <sz val="11"/>
        <color theme="1"/>
        <rFont val="Calibri"/>
        <family val="2"/>
      </rPr>
      <t>Îles Turques-et-Caïques</t>
    </r>
  </si>
  <si>
    <r>
      <rPr>
        <sz val="11"/>
        <color theme="1"/>
        <rFont val="Calibri"/>
        <family val="2"/>
      </rPr>
      <t>Tuvalu</t>
    </r>
  </si>
  <si>
    <r>
      <rPr>
        <sz val="11"/>
        <color theme="1"/>
        <rFont val="Calibri"/>
        <family val="2"/>
      </rPr>
      <t>Ouganda</t>
    </r>
  </si>
  <si>
    <r>
      <rPr>
        <sz val="11"/>
        <color theme="1"/>
        <rFont val="Calibri"/>
        <family val="2"/>
      </rPr>
      <t>Ukraine</t>
    </r>
  </si>
  <si>
    <r>
      <rPr>
        <sz val="11"/>
        <color theme="1"/>
        <rFont val="Calibri"/>
        <family val="2"/>
      </rPr>
      <t>Émirats arabes unis</t>
    </r>
  </si>
  <si>
    <r>
      <rPr>
        <sz val="11"/>
        <color theme="1"/>
        <rFont val="Calibri"/>
        <family val="2"/>
      </rPr>
      <t>Royaume-Uni</t>
    </r>
  </si>
  <si>
    <r>
      <rPr>
        <sz val="11"/>
        <color theme="1"/>
        <rFont val="Calibri"/>
        <family val="2"/>
      </rPr>
      <t>États-Unis</t>
    </r>
  </si>
  <si>
    <r>
      <rPr>
        <sz val="11"/>
        <color theme="1"/>
        <rFont val="Calibri"/>
        <family val="2"/>
      </rPr>
      <t>Îles Vierges des États-Unis</t>
    </r>
  </si>
  <si>
    <r>
      <rPr>
        <sz val="11"/>
        <color theme="1"/>
        <rFont val="Calibri"/>
        <family val="2"/>
      </rPr>
      <t>Uruguay</t>
    </r>
  </si>
  <si>
    <r>
      <rPr>
        <sz val="11"/>
        <color theme="1"/>
        <rFont val="Calibri"/>
        <family val="2"/>
      </rPr>
      <t>Ouzbékistan</t>
    </r>
  </si>
  <si>
    <r>
      <rPr>
        <sz val="11"/>
        <color theme="1"/>
        <rFont val="Calibri"/>
        <family val="2"/>
      </rPr>
      <t>Vanuatu</t>
    </r>
  </si>
  <si>
    <r>
      <rPr>
        <sz val="11"/>
        <color theme="1"/>
        <rFont val="Calibri"/>
        <family val="2"/>
      </rPr>
      <t>Venezuela</t>
    </r>
  </si>
  <si>
    <r>
      <rPr>
        <sz val="11"/>
        <color theme="1"/>
        <rFont val="Calibri"/>
        <family val="2"/>
      </rPr>
      <t>Viêt Nam</t>
    </r>
  </si>
  <si>
    <r>
      <rPr>
        <sz val="11"/>
        <color theme="1"/>
        <rFont val="Calibri"/>
        <family val="2"/>
      </rPr>
      <t>Wallis-et-Futuna</t>
    </r>
  </si>
  <si>
    <r>
      <rPr>
        <sz val="11"/>
        <color theme="1"/>
        <rFont val="Calibri"/>
        <family val="2"/>
      </rPr>
      <t>Afrique occidentale</t>
    </r>
  </si>
  <si>
    <r>
      <rPr>
        <sz val="11"/>
        <color theme="1"/>
        <rFont val="Calibri"/>
        <family val="2"/>
      </rPr>
      <t>Asie occidentale</t>
    </r>
  </si>
  <si>
    <r>
      <rPr>
        <sz val="11"/>
        <color theme="1"/>
        <rFont val="Calibri"/>
        <family val="2"/>
      </rPr>
      <t>Europe occidentale</t>
    </r>
  </si>
  <si>
    <r>
      <rPr>
        <sz val="11"/>
        <color theme="1"/>
        <rFont val="Calibri"/>
        <family val="2"/>
      </rPr>
      <t>Sahara occidental</t>
    </r>
  </si>
  <si>
    <r>
      <rPr>
        <sz val="11"/>
        <color theme="1"/>
        <rFont val="Calibri"/>
        <family val="2"/>
      </rPr>
      <t>Monde</t>
    </r>
  </si>
  <si>
    <r>
      <rPr>
        <sz val="11"/>
        <color theme="1"/>
        <rFont val="Calibri"/>
        <family val="2"/>
      </rPr>
      <t>Yémen</t>
    </r>
  </si>
  <si>
    <r>
      <rPr>
        <sz val="11"/>
        <color theme="1"/>
        <rFont val="Calibri"/>
        <family val="2"/>
      </rPr>
      <t>Zambie</t>
    </r>
  </si>
  <si>
    <r>
      <rPr>
        <sz val="11"/>
        <color theme="1"/>
        <rFont val="Calibri"/>
        <family val="2"/>
      </rPr>
      <t>Zanzibar</t>
    </r>
  </si>
  <si>
    <r>
      <rPr>
        <sz val="11"/>
        <color theme="1"/>
        <rFont val="Calibri"/>
        <family val="2"/>
      </rPr>
      <t>Zimbabwe</t>
    </r>
  </si>
  <si>
    <r>
      <rPr>
        <sz val="11"/>
        <color theme="1"/>
        <rFont val="Calibri"/>
        <family val="2"/>
      </rPr>
      <t>Tuberculose</t>
    </r>
  </si>
  <si>
    <r>
      <rPr>
        <sz val="11"/>
        <color theme="1"/>
        <rFont val="Calibri"/>
        <family val="2"/>
      </rPr>
      <t>Tableau des déficits programmatiques TB 1 (par intervention prioritaire)</t>
    </r>
  </si>
  <si>
    <r>
      <rPr>
        <sz val="11"/>
        <color theme="1"/>
        <rFont val="Calibri"/>
        <family val="2"/>
      </rPr>
      <t>Tableau des déficits programmatiques TB 2 (par intervention prioritaire)</t>
    </r>
  </si>
  <si>
    <r>
      <rPr>
        <sz val="11"/>
        <color theme="1"/>
        <rFont val="Calibri"/>
        <family val="2"/>
      </rPr>
      <t>Tableau des déficits programmatiques TB 3 (par intervention prioritaire)</t>
    </r>
  </si>
  <si>
    <r>
      <rPr>
        <sz val="11"/>
        <color theme="1"/>
        <rFont val="Calibri"/>
        <family val="2"/>
      </rPr>
      <t>Tableau des déficits programmatiques TB 4 (par intervention prioritaire)</t>
    </r>
  </si>
  <si>
    <r>
      <rPr>
        <sz val="11"/>
        <color theme="1"/>
        <rFont val="Calibri"/>
        <family val="2"/>
      </rPr>
      <t>Tableau des déficits programmatiques TB 5 (par intervention prioritaire)</t>
    </r>
  </si>
  <si>
    <r>
      <rPr>
        <sz val="11"/>
        <color theme="1"/>
        <rFont val="Calibri"/>
        <family val="2"/>
      </rPr>
      <t>Tableau des déficits programmatiques TB 6 (par intervention prioritaire)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</si>
  <si>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</si>
  <si>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</si>
  <si>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</si>
  <si>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</si>
  <si>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</si>
  <si>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</si>
  <si>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</si>
  <si>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</si>
  <si>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</si>
  <si>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</si>
  <si>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</si>
  <si>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</si>
  <si>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</si>
  <si>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B. Cibles du pays
(à partir du plan stratégique national)</t>
    </r>
  </si>
  <si>
    <r>
      <rPr>
        <sz val="11"/>
        <color theme="1"/>
        <rFont val="Calibri"/>
        <family val="2"/>
      </rPr>
      <t>Besoins du pays déjà couverts</t>
    </r>
  </si>
  <si>
    <r>
      <rPr>
        <sz val="11"/>
        <color theme="1"/>
        <rFont val="Calibri"/>
        <family val="2"/>
      </rPr>
      <t>C1. Besoins du pays devant être couverts par des ressources nationales</t>
    </r>
  </si>
  <si>
    <r>
      <rPr>
        <sz val="11"/>
        <color theme="1"/>
        <rFont val="Calibri"/>
        <family val="2"/>
      </rPr>
      <t>C2. Besoins du pays devant être couverts par des ressources extérieures</t>
    </r>
  </si>
  <si>
    <r>
      <rPr>
        <sz val="11"/>
        <color theme="1"/>
        <rFont val="Calibri"/>
        <family val="2"/>
      </rPr>
      <t>C. Total des besoins du pays déjà couverts</t>
    </r>
  </si>
  <si>
    <r>
      <rPr>
        <sz val="11"/>
        <color theme="1"/>
        <rFont val="Calibri"/>
        <family val="2"/>
      </rPr>
      <t>Déficit programmatique</t>
    </r>
  </si>
  <si>
    <r>
      <rPr>
        <sz val="11"/>
        <color theme="1"/>
        <rFont val="Calibri"/>
        <family val="2"/>
      </rPr>
      <t>D. Déficit annuel attendu par rapport aux besoins : A - C</t>
    </r>
  </si>
  <si>
    <r>
      <rPr>
        <sz val="11"/>
        <color theme="1"/>
        <rFont val="Calibri"/>
        <family val="2"/>
      </rPr>
      <t>Besoins du pays couverts par la somme allouée</t>
    </r>
  </si>
  <si>
    <r>
      <rPr>
        <sz val="11"/>
        <color theme="1"/>
        <rFont val="Calibri"/>
        <family val="2"/>
      </rPr>
      <t>E. Cibles devant être financées par la somme allouée suite à la demande de financement</t>
    </r>
  </si>
  <si>
    <r>
      <rPr>
        <sz val="11"/>
        <color theme="1"/>
        <rFont val="Calibri"/>
        <family val="2"/>
      </rPr>
      <t xml:space="preserve">G. Déficit restant : A - F </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</si>
  <si>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</si>
  <si>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Cette feuille contient un tableau vierge qui pourra être utilisé si le nombre de tableaux figurant dans les feuilles précédentes est insuffisant ou si le candidat souhaite soumettre un tableau pour un module/une intervention qui n'apparaît pas dans les instructions.
Ce tableau n'est pas protégé. Les formules peuvent donc être modifiées si nécessaire. Le tableau peut également être copié si plusieurs tableaux sont nécessaires.</t>
    </r>
  </si>
  <si>
    <r>
      <rPr>
        <sz val="11"/>
        <color theme="1"/>
        <rFont val="Calibri"/>
        <family val="2"/>
      </rPr>
      <t>Tableau vierge des déficits programmatiques TB (si nécessaire, par intervention prioritaire)</t>
    </r>
  </si>
  <si>
    <r>
      <rPr>
        <sz val="11"/>
        <color theme="1"/>
        <rFont val="Calibri"/>
        <family val="2"/>
      </rPr>
      <t>INSTRUCTIONS – Modules prioritaires pour la tuberculose</t>
    </r>
  </si>
  <si>
    <r>
      <rPr>
        <sz val="11"/>
        <color theme="1"/>
        <rFont val="Calibri"/>
        <family val="2"/>
      </rPr>
      <t xml:space="preserve">Instructions illustrant comment compléter le tableau des déficits programmatiques concernant la tuberculose : </t>
    </r>
  </si>
  <si>
    <r>
      <rPr>
        <sz val="11"/>
        <color theme="1"/>
        <rFont val="Calibri"/>
        <family val="2"/>
      </rPr>
      <t>Onglet « Tables »</t>
    </r>
  </si>
  <si>
    <r>
      <rPr>
        <sz val="11"/>
        <color theme="1"/>
        <rFont val="Calibri"/>
        <family val="2"/>
      </rPr>
      <t>Observations/Hypothèses :
1) Indiquez la région cible
2) Précisez qui sont les autres sources de financement</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</si>
  <si>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</si>
  <si>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</si>
  <si>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</si>
  <si>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</si>
  <si>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</si>
  <si>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</si>
  <si>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Référence : OMS - outil de budgétisation et de planification de Halte à la tuberculose : http://www.who.int/tb/dots/planning_budgeting_tool/en/</t>
  </si>
  <si>
    <t>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t>
  </si>
  <si>
    <r>
      <rPr>
        <sz val="11"/>
        <color theme="1"/>
        <rFont val="Calibri"/>
        <family val="2"/>
      </rPr>
      <t xml:space="preserve">Tuberculose multirésistante- </t>
    </r>
    <r>
      <rPr>
        <sz val="11"/>
        <color rgb="FFFF0000"/>
        <rFont val="Calibri"/>
        <family val="2"/>
      </rPr>
      <t>Détection et diagnostic des cas</t>
    </r>
  </si>
  <si>
    <r>
      <rPr>
        <sz val="11"/>
        <color theme="1"/>
        <rFont val="Calibri"/>
        <family val="2"/>
      </rPr>
      <t xml:space="preserve">Prévention et soins de la tuberculose - dépistage et diagnostic </t>
    </r>
    <r>
      <rPr>
        <sz val="11"/>
        <color rgb="FFFF0000"/>
        <rFont val="Calibri"/>
        <family val="2"/>
      </rPr>
      <t>des cas</t>
    </r>
  </si>
  <si>
    <r>
      <rPr>
        <sz val="11"/>
        <color theme="1"/>
        <rFont val="Calibri"/>
        <family val="2"/>
      </rPr>
      <t xml:space="preserve">Indicateur de couverture : </t>
    </r>
    <r>
      <rPr>
        <sz val="11"/>
        <color rgb="FFFF0000"/>
        <rFont val="Calibri"/>
        <family val="2"/>
      </rPr>
      <t>Nombre de cas déclarés de tuberculose, toutes formes confondues, bactériologiquement confirmés et cliniquement diagnostiqués, nouveaux cas et récidives</t>
    </r>
  </si>
  <si>
    <t>Nombre de cas déclarés de tuberculose, toutes formes confondues, bactériologiquement confirmés et cliniquement diagnostiqués, nouveaux cas et récidives</t>
  </si>
  <si>
    <r>
      <rPr>
        <sz val="11"/>
        <color theme="1"/>
        <rFont val="Calibri"/>
        <family val="2"/>
      </rPr>
      <t xml:space="preserve">Indicateur de couverture : </t>
    </r>
    <r>
      <rPr>
        <sz val="11"/>
        <color rgb="FFFF0000"/>
        <rFont val="Calibri"/>
        <family val="2"/>
      </rPr>
      <t>Nombre de cas de tuberculose, résistante à la rifampicine et/ou tuberculose multirésistante confirmés</t>
    </r>
  </si>
  <si>
    <t>Nombre de cas de tuberculose, résistante à la rifampicine et/ou tuberculose multirésistante confirmés</t>
  </si>
  <si>
    <t>Nombre de cas de tuberculose résistante à la rifampicine et/ou tuberculose multirésistante qui ont commencé un traitement de deuxième intention</t>
  </si>
  <si>
    <r>
      <rPr>
        <sz val="11"/>
        <color theme="1"/>
        <rFont val="Calibri"/>
        <family val="2"/>
      </rPr>
      <t xml:space="preserve">Indicateur de couverture : </t>
    </r>
    <r>
      <rPr>
        <sz val="11"/>
        <color rgb="FFFF0000"/>
        <rFont val="Calibri"/>
        <family val="2"/>
      </rPr>
      <t>Pourcentage de personnes vivant avec le VIH pris en charge  (y compris soins PTME) chez qui les signes de la tuberculose ont été recherchés au sein des structures de soins ou traitement du VIH</t>
    </r>
  </si>
  <si>
    <t>Pourcentage de personnes vivant avec le VIH pris en charge  (y compris soins PTME) chez qui les signes de la tuberculose ont été recherchés au sein des structures de soins ou traitement du VIH</t>
  </si>
  <si>
    <r>
      <t xml:space="preserve">Indicateur de couverture : </t>
    </r>
    <r>
      <rPr>
        <sz val="11"/>
        <color rgb="FFFF0000"/>
        <rFont val="Calibri"/>
        <family val="2"/>
      </rPr>
      <t>Pourcentage de nouveaux patients TB et de rechute enregistrés dont le statut VIH est documenté</t>
    </r>
  </si>
  <si>
    <t>Pourcentage de nouveaux patients TB et de rechute enregistrés dont le statut VIH est documenté</t>
  </si>
  <si>
    <r>
      <rPr>
        <sz val="11"/>
        <color theme="1"/>
        <rFont val="Calibri"/>
        <family val="2"/>
      </rPr>
      <t xml:space="preserve">Indicateur de couverture : </t>
    </r>
    <r>
      <rPr>
        <sz val="11"/>
        <color rgb="FFFF0000"/>
        <rFont val="Calibri"/>
        <family val="2"/>
      </rPr>
      <t>Pourcentage de nouveaux patients  tuberculeux et de rechutes, séropositifs au VIH, sous traitement antirétroviral au cours du traitement de la tuberculose</t>
    </r>
  </si>
  <si>
    <t>Pourcentage de nouveaux patients  tuberculeux et de rechutes, séropositifs au VIH, sous traitement antirétroviral au cours du traitement de la tuberculose</t>
  </si>
  <si>
    <r>
      <t xml:space="preserve">Prévention et soins de la tuberculose - dépistage et diagnostic </t>
    </r>
    <r>
      <rPr>
        <sz val="11"/>
        <color rgb="FFFF0000"/>
        <rFont val="Calibri"/>
        <family val="2"/>
      </rPr>
      <t>des cas</t>
    </r>
  </si>
  <si>
    <r>
      <rPr>
        <sz val="11"/>
        <color theme="1"/>
        <rFont val="Calibri"/>
        <family val="2"/>
      </rPr>
      <t>Tuberculose multirésistante-</t>
    </r>
    <r>
      <rPr>
        <sz val="11"/>
        <color rgb="FFFF0000"/>
        <rFont val="Calibri"/>
        <family val="2"/>
      </rPr>
      <t>Détection et diagnostic des cas</t>
    </r>
  </si>
  <si>
    <t>Módulo prioritario</t>
  </si>
  <si>
    <t>Inserte el año</t>
  </si>
  <si>
    <t>Comentarios/supuestos</t>
  </si>
  <si>
    <t xml:space="preserve">C1. Necesidades del país que se van a cubrir con recursos nacionales </t>
  </si>
  <si>
    <t xml:space="preserve">C2. Necesidades del país que se van a cubrir con recursos externos </t>
  </si>
  <si>
    <t>E. Metas que se van a financiar con el monto asignado de la solicitud de financiamiento</t>
  </si>
  <si>
    <t>INSTRUCCIONES - Módulos prioritarios para la tuberculosis</t>
  </si>
  <si>
    <t>Pestaña "Tablas"</t>
  </si>
  <si>
    <t xml:space="preserve">Atención y prevención de la tuberculosis - Detección de casos y diagnóstico </t>
  </si>
  <si>
    <t>Meta del país:
1) Se refiere al Plan Estratégico Nacional (PEN) o a la última meta del país acordada.
2) "#" se refiere a todas las formas de casos de tuberculosis (casos nuevos y recaídas) que se deben notificar a las autoridades sanitarias nacionales. Incluye casos confirmados bacteriológicamente, además de aquellos que se han diagnosticado utilizando otras pruebas como rayos X, citologías y diagnósticos clínicos.
3) "%" se refiere a la tasa de detección de los casos, es decir, la proporción de todas las formas de casos de tuberculosis (casos nuevos y recaídas) notificados entre el número estimado de casos nuevos de tuberculosis.</t>
  </si>
  <si>
    <t>Tuberculosis multirresistente (TB-MR): detección de casos y diagnóstico</t>
  </si>
  <si>
    <t xml:space="preserve">Comentarios/supuestos:
1) Especifique el área objetivo.
2) Especifique cuáles son las otras fuentes de financiamiento.
3) Además de las metas del país, especifique en la columna de comentarios el índice de éxito del tratamiento actual y previsto para todos los  casos nuevos de tuberculosis en cada uno de los tres años. </t>
  </si>
  <si>
    <t xml:space="preserve">Población estimada con necesidades/en riesgo:
Se refiere a todos los adultos y niños que reciben tratamiento y servicios de atención del VIH. </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</si>
  <si>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</si>
  <si>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</si>
  <si>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Solicitante</t>
  </si>
  <si>
    <t>Componente</t>
  </si>
  <si>
    <t>Tipo de solicitante</t>
  </si>
  <si>
    <t>Таблица 1 программных пробелов по ТБ (в отношении приоритетного мероприятия)</t>
  </si>
  <si>
    <t>Таблица 2 программных пробелов по ТБ (в отношении приоритетного мероприятия)</t>
  </si>
  <si>
    <t>Таблица 3 программных пробелов по ТБ (в отношении приоритетного мероприятия)</t>
  </si>
  <si>
    <t>Таблица 4 программных пробелов по ТБ (в отношении приоритетного мероприятия)</t>
  </si>
  <si>
    <t>Таблица 5 программных пробелов по ТБ (в отношении приоритетного мероприятия)</t>
  </si>
  <si>
    <t>Таблица 6 программных пробелов по ТБ (в отношении приоритетного мероприятия)</t>
  </si>
  <si>
    <t>B. Национальные цели 
(согласно национальному стратегическому плану)</t>
  </si>
  <si>
    <t>Потребности страны, уже охваченные финансированием</t>
  </si>
  <si>
    <t>C1. Национальные потребности, которые планируется удовлетворить за счет внутренних ресурсов</t>
  </si>
  <si>
    <t>C2. Национальные потребности, которые планируется удовлетворить за счет внешних ресурсов</t>
  </si>
  <si>
    <t>C. Общий объем потребностей страны, уже обеспеченных финансированием</t>
  </si>
  <si>
    <t>Программные пробелы</t>
  </si>
  <si>
    <t>Потребности страны, удовлетворяемые за счет выделенной суммы</t>
  </si>
  <si>
    <t>E. Цели, подлежащие финансированию за счет суммы, выделенной в соответствии с запросом на финансирование</t>
  </si>
  <si>
    <t>F. Общий объем финансирования за счет выделенной суммы и из других источников: 
 E + C</t>
  </si>
  <si>
    <t>G. Остающиеся пробелы: A - F</t>
  </si>
  <si>
    <t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t>
  </si>
  <si>
    <t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t>
  </si>
  <si>
    <t>Пустая таблица программных пробелов по ТБ (в случае необходимости, в отношении приоритетного мероприятия)</t>
  </si>
  <si>
    <t>Инструкции</t>
  </si>
  <si>
    <t>ИНСТРУКЦИИ - приоритетные модули по ТБ</t>
  </si>
  <si>
    <t>Инструкции по заполнению таблицы программных пробелов по туберкулезу:</t>
  </si>
  <si>
    <t xml:space="preserve">Приступая к заполнению каждой из таблиц, укажите нужный приоритетный модуль, выбрав его из раскрывающегося списка рядом со строкой “Приоритетный модуль”. После выбора модуля / мероприятия соответствующий показатель охвата появится автоматически. В пустые ячейки, выделенные белым цветом, необходимо ввести данные. Ячейки, выделенные фиолетовым цветом, будут затем заполнены автоматически.
При представлении отдельных запросов на финансирование по ТБ и ВИЧ таблицы анализа пробелов по ТБ / ВИЧ должны включаться как в запрос по ТБ, так и в запрос по ВИЧ. В случае представления объединенного запроса по ТБ / ВИЧ просьба заполнить таблицы программных пробелов в едином файле Excel по ТБ / ВИЧ.
Следующие инструкции содержат подробную информацию о том, как заполнить таблицу пробелов для каждого модуля / мероприятия. Обратите внимание, что для каждой комплексной мероприятия по борьбе с коинфекцией ТБ/ВИЧ необходимо заполнять отдельные таблицы. Не забудьте, что из 3-х перечисленных выше приоритетных модулей заполнять таблицы следует только по тем мероприятиям / индикаторам, которые относятся к заявке на финансирование.
</t>
  </si>
  <si>
    <t>Для справки см. WHO- Stop TB Planning and Budgeting tool: http://www.who.int/tb/dots/planning_budgeting_tool/en/</t>
  </si>
  <si>
    <t>На листе “Пустая таблица” можно найти пустую таблицу, которая может быть использована в том случае, если количество таблиц, содержащихся в рабочей книге, окажется недостаточным или если кандидат пожелает представить таблицу для модуля / мероприятия, не указанного в приведенных ниже инструкциях.</t>
  </si>
  <si>
    <t>Вкладка "Таблицы"</t>
  </si>
  <si>
    <t>Уход в связи с ТБ и профилактика ТБ - выявление больных и диагностика</t>
  </si>
  <si>
    <t>Показатель охвата: число зарегистрированных случаев ТБ всех форм – бактериологически подтвержденных и клинически продиагностированных (новых и рецидивов).</t>
  </si>
  <si>
    <t>Расчетная численность населения, нуждающегося в поддержке / подверженного риску:
означает расчетное число пациентов со всеми формами ТБ.</t>
  </si>
  <si>
    <t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t>
  </si>
  <si>
    <t xml:space="preserve">Программные пробелы:
Программные пробелы рассчитываются на основе общего объема потребностей (строка A).
</t>
  </si>
  <si>
    <t xml:space="preserve">Комментарии/ предположения:
1) Укажите целевые районы.
2) Укажите иные источники финансирования.
3) Укажите число и процентную долю подлежащих регистрации случаев туберкулеза у детей среди общей численности регистрируемых случаев.
</t>
  </si>
  <si>
    <t>МЛУ-ТБ - выявление и диагностика</t>
  </si>
  <si>
    <t>Показатель охвата: 
число зарегистрированных случаев устойчивого к рифампицину ТБ и/или МЛУ-ТБ.</t>
  </si>
  <si>
    <t xml:space="preserve">Расчетная численность населения, нуждающегося в поддержке /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</si>
  <si>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бактериологически подтвержденных случаев лекарственно устойчивого ТБ (устойчивого к рифампицину ТБ и/или МЛУ-ТБ).
3) "%" означает процентную долю зарегистрированных случаев устойчивого к рифампицину ТБ и/или МЛУ-ТБ среди всех новых и пролеченных случаев с подозрением на МЛУ-ТБ.</t>
  </si>
  <si>
    <t xml:space="preserve">Показатель охвата: 
Число случаев устойчивого к рифампицину ТБ и/или МЛУ-ТБ, по которым начато лечение препаратами второго ряда.
</t>
  </si>
  <si>
    <t xml:space="preserve">Расчетная численность населения, нуждающегося в поддержке/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</si>
  <si>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случаев лекарственно устойчивого ТБ (устойчивого к рифампицину ТБ и/или МЛУ-ТБ), по которым будет проведено лечение препаратами второго ряда. 
3) "%" означает долю случаев устойчивого к рифампицину ТБ и/или МЛУ-ТБ, по которым будет проведено лечение препаратами второго ряда, среди всех случаев с подозрением на МЛУ-ТБ, которые нуждаются в лечении.</t>
  </si>
  <si>
    <t>Показатель охвата:
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</si>
  <si>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 xml:space="preserve">Расчетная численность населения, нуждающегося в поддержке/ подверженного риску:
означает число всех пациентов взрослого и детского возраста в медицинских учреждениях, предоставляющих уход или лечение в связи с ВИЧ.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</si>
  <si>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3) "%" означает процентную долю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среди всех пациентов взрослого и детского возраста в медицинских учреждениях, предоставляющих уход или лечение в связи с ВИЧ.
</t>
  </si>
  <si>
    <t xml:space="preserve">Показатель охвата: 
доля зарегистрированных пациентов с туберкулезом (новых и рецидивов) с документально подтвержденным ВИЧ-статусом. </t>
  </si>
  <si>
    <t xml:space="preserve">Расчетная численность населения, нуждающегося в поддержке / подверженного риску:
означает общее число зарегистрированных пациентов с ТБ (новых и рецидивов).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</si>
  <si>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рецидивов) с документально подтвержденным ВИЧ-статусом. 
3) "%" означает процентную долю зарегистрированных пациентов с туберкулезом (новых и рецидивов) с документально подтвержденным ВИЧ-статусом среди общей численности зарегистрированных пациентов с туберкулезом (новых и рецидивов).
</t>
  </si>
  <si>
    <t>ТБ/ВИЧ - комплексные мероприятия по борьбе с коинфекцией ТБ/ВИЧ - ВИЧ-положительные пациенты с ТБ, получающие АРТ</t>
  </si>
  <si>
    <t xml:space="preserve">Показатель охвата: 
доля ВИЧ-положительных пациентов с туберкулезом (новых и рецидивов), получающих АРТ в период лечения ТБ.
</t>
  </si>
  <si>
    <t xml:space="preserve">Расчетная численность населения, нуждающегося в поддержке / подверженного риску:
означает общее число ВИЧ-положительных пациентов с туберкулезом (новых и рецидивов), которые предположительно должны быть зарегистрированы в течение отчетного периода.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</si>
  <si>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туберкулезом (новых и рецидивов), получающих АРТ.
3) "%" означает процентную долю всех ВИЧ-положительных пациентов с туберкулезом (новых и рецидивов), получающих АРТ, среди общей численности зарегистрированных ВИЧ-положительных пациентов с туберкулезом (новых и рецидивов).
</t>
  </si>
  <si>
    <t>Просьба внимательно ознакомиться с инструкциями, прежде чем приступать к заполнению таблиц программных пробелов.</t>
  </si>
  <si>
    <t>При заполнении титульного листа выберите из раскрывающегося списка страну или регион и категорию кандидата.</t>
  </si>
  <si>
    <t>Кандидат</t>
  </si>
  <si>
    <t>Компонент</t>
  </si>
  <si>
    <t>Категория кандидата</t>
  </si>
  <si>
    <r>
      <rPr>
        <sz val="11"/>
        <color theme="1"/>
        <rFont val="Calibri"/>
        <family val="2"/>
        <scheme val="minor"/>
      </rPr>
      <t>A</t>
    </r>
    <r>
      <rPr>
        <sz val="11"/>
        <color theme="1"/>
        <rFont val="Calibri"/>
        <family val="2"/>
        <scheme val="minor"/>
      </rPr>
      <t>tención y prevención de la tuberculosis</t>
    </r>
    <r>
      <rPr>
        <sz val="11"/>
        <color theme="1"/>
        <rFont val="Calibri"/>
        <family val="2"/>
        <scheme val="minor"/>
      </rPr>
      <t>:</t>
    </r>
    <r>
      <rPr>
        <sz val="11"/>
        <color theme="1"/>
        <rFont val="Calibri"/>
        <family val="2"/>
        <scheme val="minor"/>
      </rPr>
      <t xml:space="preserve"> detección de casos y diagnóstico</t>
    </r>
  </si>
  <si>
    <t xml:space="preserve">Tuberculosis multirresistente (TB-MR): tratamiento </t>
  </si>
  <si>
    <t>Número de casos notificados de TB-RR y/o TB-MR que han comenzado un tratamiento de segunda línea</t>
  </si>
  <si>
    <r>
      <rPr>
        <sz val="11"/>
        <color rgb="FFFF0000"/>
        <rFont val="Calibri"/>
        <family val="2"/>
        <scheme val="minor"/>
      </rPr>
      <t>Intervenciones colaborativas de tuberculosis y VIH</t>
    </r>
    <r>
      <rPr>
        <sz val="11"/>
        <color theme="1"/>
        <rFont val="Calibri"/>
        <family val="2"/>
        <scheme val="minor"/>
      </rPr>
      <t>: detección de tuberculosis en pacientes con VIH</t>
    </r>
  </si>
  <si>
    <r>
      <rPr>
        <sz val="11"/>
        <color rgb="FFFF0000"/>
        <rFont val="Calibri"/>
        <family val="2"/>
        <scheme val="minor"/>
      </rPr>
      <t>Intervenciones colaborativas de tuberculosis y VIH</t>
    </r>
    <r>
      <rPr>
        <sz val="11"/>
        <color theme="1"/>
        <rFont val="Calibri"/>
        <family val="2"/>
        <scheme val="minor"/>
      </rPr>
      <t>: pacientes de tuberculosis con estado serológico respecto al VIH conocido</t>
    </r>
  </si>
  <si>
    <r>
      <rPr>
        <sz val="11"/>
        <color rgb="FFFF0000"/>
        <rFont val="Calibri"/>
        <family val="2"/>
        <scheme val="minor"/>
      </rPr>
      <t>Intervenciones colaborativas de tuberculosis y VIH</t>
    </r>
    <r>
      <rPr>
        <sz val="11"/>
        <color theme="1"/>
        <rFont val="Calibri"/>
        <family val="2"/>
        <scheme val="minor"/>
      </rPr>
      <t>: pacientes seropositivos con tuberculosis que reciben tratamiento antiretroviral</t>
    </r>
  </si>
  <si>
    <t>Число зарегистрированных случаев ТБ всех форм – бактериологически подтвержденных и клинически продиагностированных (новых и рецидивов)</t>
  </si>
  <si>
    <t>МЛУ-ТБ  - выявление больных и диагностика</t>
  </si>
  <si>
    <t>Число зарегистрированных случаев туберкулеза, устойчивого к рифампицину, и/или МЛУ-ТБ</t>
  </si>
  <si>
    <t>МЛУ-ТБ  - лечение</t>
  </si>
  <si>
    <t>Число зарегистрированных случаев туберкулеза, устойчивого к рифампицину, и/или МЛУ-ТБ, по которым начато лечение препаратами второго ряда</t>
  </si>
  <si>
    <t>ТБ/ВИЧ - комплексные мероприятия по борьбе с коинфекцией ТБ/ВИЧ - скрининг ТБ среди пациентов с ВИЧ</t>
  </si>
  <si>
    <t>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</si>
  <si>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ТБ/ВИЧ - комплексные мероприятия по борьбе с коинфекцией ТБ/ВИЧ - пациенты с ТБ с известным ВИЧ-статусом</t>
  </si>
  <si>
    <t>Доля зарегистрированных пациентов с туберкулезом (новых и рецидивов) с документально подтвержденным ВИЧ-статусом</t>
  </si>
  <si>
    <t>Доля ВИЧ-положительных зарегистрированных пациентов с туберкулезом (новых и рецидивов), получающих АРТ в период лечения ТБ</t>
  </si>
  <si>
    <t>Выберите…</t>
  </si>
  <si>
    <t>СКК</t>
  </si>
  <si>
    <t>Без участия СКК</t>
  </si>
  <si>
    <t>Seleccione…</t>
  </si>
  <si>
    <t>MCP</t>
  </si>
  <si>
    <t>entidad no vinculada a un MCP</t>
  </si>
  <si>
    <r>
      <t>TB/VIH -</t>
    </r>
    <r>
      <rPr>
        <sz val="11"/>
        <color rgb="FFFF0000"/>
        <rFont val="Arial"/>
        <family val="2"/>
      </rPr>
      <t xml:space="preserve"> Intervenciones colaborativas de tuberculosis y VIH</t>
    </r>
    <r>
      <rPr>
        <sz val="11"/>
        <color theme="1"/>
        <rFont val="Arial"/>
        <family val="2"/>
      </rPr>
      <t>: pacientes de tuberculosis con estado serológico respecto al VIH conocido</t>
    </r>
  </si>
  <si>
    <r>
      <rPr>
        <sz val="11"/>
        <rFont val="Arial"/>
        <family val="2"/>
      </rPr>
      <t xml:space="preserve">TB/VIH - </t>
    </r>
    <r>
      <rPr>
        <sz val="11"/>
        <color rgb="FFFF0000"/>
        <rFont val="Arial"/>
        <family val="2"/>
      </rPr>
      <t>Intervenciones colaborativas de tuberculosis y VIH</t>
    </r>
    <r>
      <rPr>
        <sz val="11"/>
        <color theme="1"/>
        <rFont val="Arial"/>
        <family val="2"/>
      </rPr>
      <t>: revisión de tuberculosis en pacientes con VIH</t>
    </r>
  </si>
  <si>
    <r>
      <t>TB/VIH -</t>
    </r>
    <r>
      <rPr>
        <sz val="11"/>
        <color rgb="FFFF0000"/>
        <rFont val="Arial"/>
        <family val="2"/>
      </rPr>
      <t>Intervenciones colaborativas de tuberculosis y VIH</t>
    </r>
    <r>
      <rPr>
        <sz val="11"/>
        <color theme="1"/>
        <rFont val="Arial"/>
        <family val="2"/>
      </rPr>
      <t>: pacientes seropositivos con tuberculosis que reciben tratamiento antirretroviral</t>
    </r>
  </si>
  <si>
    <r>
      <t xml:space="preserve">Indicador de cobertura: Número de casos notificados </t>
    </r>
    <r>
      <rPr>
        <sz val="11"/>
        <color rgb="FFFF0000"/>
        <rFont val="Arial"/>
        <family val="2"/>
      </rPr>
      <t>de tuberculosis (todas las formas)</t>
    </r>
    <r>
      <rPr>
        <sz val="11"/>
        <color theme="1"/>
        <rFont val="Arial"/>
        <family val="2"/>
      </rPr>
      <t xml:space="preserve"> confirmados bacteriológicamente y con diagnóstico clínico, casos nuevos y recaídas</t>
    </r>
  </si>
  <si>
    <r>
      <t xml:space="preserve">Número de casos notificados de </t>
    </r>
    <r>
      <rPr>
        <sz val="11"/>
        <color rgb="FFFF0000"/>
        <rFont val="Arial"/>
        <family val="2"/>
      </rPr>
      <t>tuberculosis (todas las formas) c</t>
    </r>
    <r>
      <rPr>
        <sz val="11"/>
        <color theme="1"/>
        <rFont val="Arial"/>
        <family val="2"/>
      </rPr>
      <t>onfirmados bacteriológicamente y con diagnóstico clínico, casos nuevos y recaídas</t>
    </r>
  </si>
  <si>
    <t>Número de casos de tuberculosis resistente a la rifampicina y/o tuberculosis multirresistente notificados</t>
  </si>
  <si>
    <r>
      <t xml:space="preserve">Indicador de cobertura: </t>
    </r>
    <r>
      <rPr>
        <sz val="11"/>
        <color rgb="FFFF0000"/>
        <rFont val="Arial"/>
        <family val="2"/>
      </rPr>
      <t>Número de casos de tuberculosis resistente a la rifampicina y/o tuberculosis multirresistente notificados</t>
    </r>
  </si>
  <si>
    <r>
      <t xml:space="preserve">Indicador de cobertura: </t>
    </r>
    <r>
      <rPr>
        <sz val="11"/>
        <color rgb="FFFF0000"/>
        <rFont val="Arial"/>
        <family val="2"/>
      </rPr>
      <t>Porcentaje de personas que viven con el VIH recibiendo atención (incluyendo PTMI), que son tamizados para TB en los servicios de atención al VIH</t>
    </r>
  </si>
  <si>
    <t>Porcentaje de personas que viven con el VIH recibiendo atención (incluyendo PTMI), que son tamizados para TB en los servicios de atención al VIH</t>
  </si>
  <si>
    <r>
      <t xml:space="preserve">Indicador de cobertura: </t>
    </r>
    <r>
      <rPr>
        <sz val="11"/>
        <color rgb="FFFF0000"/>
        <rFont val="Arial"/>
        <family val="2"/>
      </rPr>
      <t>Porcentaje de casos de TB nuevos y recaídas con estatus documentado de VIH</t>
    </r>
  </si>
  <si>
    <t>Coverage Indicator:
Percentage of registered new and relapse TB patients with documented HIV status</t>
  </si>
  <si>
    <t>Percentage of notified TB patients (new and relapse) with documented HIV status</t>
  </si>
  <si>
    <t>Percentage of people living with HIV in care (including PMTCT) who are screened for TB in HIV care or treatment settings</t>
  </si>
  <si>
    <t>Porcentaje de casos de TB nuevos y recaídas con estatus documentado de VIH</t>
  </si>
  <si>
    <t>Coverage indicator:
Percentage of people living with HIV in care (including PMTCT) who are screened for TB in HIV care or treatment settings</t>
  </si>
  <si>
    <r>
      <t xml:space="preserve">Indicador de cobertura: </t>
    </r>
    <r>
      <rPr>
        <sz val="11"/>
        <color rgb="FFFF0000"/>
        <rFont val="Arial"/>
        <family val="2"/>
      </rPr>
      <t>porcentaje de casos de TB nuevos y recaídas VIH+ en TARV durante el tratamiento para la tuberculosis</t>
    </r>
  </si>
  <si>
    <t>Porcentaje de casos de TB nuevos y recaídas VIH+ en TARV durante el tratamiento para la tuberculosis</t>
  </si>
  <si>
    <t>Seleccione su zona geográfica</t>
  </si>
  <si>
    <t>Выберите страну или регион...</t>
  </si>
  <si>
    <r>
      <t>Merci de bien vouloir remplir des tableaux séparés – tableaux que vous trouverez dans la feuille</t>
    </r>
    <r>
      <rPr>
        <sz val="11"/>
        <color rgb="FF92D050"/>
        <rFont val="Calibri"/>
        <family val="2"/>
      </rPr>
      <t xml:space="preserve"> « Tables »</t>
    </r>
    <r>
      <rPr>
        <sz val="11"/>
        <color theme="1"/>
        <rFont val="Calibri"/>
        <family val="2"/>
      </rPr>
      <t>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t>
    </r>
    <r>
      <rPr>
        <sz val="11"/>
        <color rgb="FFFF0000"/>
        <rFont val="Calibri"/>
        <family val="2"/>
      </rPr>
      <t xml:space="preserve"> des cas</t>
    </r>
    <r>
      <rPr>
        <sz val="11"/>
        <color theme="1"/>
        <rFont val="Calibri"/>
        <family val="2"/>
      </rPr>
      <t xml:space="preserve">
- Tuberculose multirésistante
          -&gt; </t>
    </r>
    <r>
      <rPr>
        <sz val="11"/>
        <color rgb="FFFF0000"/>
        <rFont val="Calibri"/>
        <family val="2"/>
      </rPr>
      <t>Détection et diagnostic des cas</t>
    </r>
    <r>
      <rPr>
        <sz val="11"/>
        <color theme="1"/>
        <rFont val="Calibri"/>
        <family val="2"/>
      </rPr>
      <t xml:space="preserve">
          -&gt; Traitement
- Tuberculose/VIH
          -&gt; Interventions conjointes de lutte contre la tuberculose et le VIH</t>
    </r>
  </si>
  <si>
    <r>
      <t xml:space="preserve">Pour commencer le remplissage de chaque tableau, précisez le </t>
    </r>
    <r>
      <rPr>
        <sz val="11"/>
        <color rgb="FFFF0000"/>
        <rFont val="Calibri"/>
        <family val="2"/>
      </rPr>
      <t xml:space="preserve">module/intervention </t>
    </r>
    <r>
      <rPr>
        <sz val="11"/>
        <color theme="1"/>
        <rFont val="Calibri"/>
        <family val="2"/>
      </rPr>
      <t xml:space="preserve">prioritaire souhaité en le sélectionnant dans la liste déroulante qui se trouve à côté de la cellule « Module prioritaire ». Lorsqu'un </t>
    </r>
    <r>
      <rPr>
        <sz val="11"/>
        <color rgb="FFFF0000"/>
        <rFont val="Calibri"/>
        <family val="2"/>
      </rPr>
      <t>module/intervention</t>
    </r>
    <r>
      <rPr>
        <sz val="11"/>
        <color theme="1"/>
        <rFont val="Calibri"/>
        <family val="2"/>
      </rPr>
      <t xml:space="preserve">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t>
    </r>
  </si>
  <si>
    <r>
      <t xml:space="preserve">La feuille « Blank table » contient un tableau vierge qui pourra être utilisé si le nombre de tableaux fournis dans le </t>
    </r>
    <r>
      <rPr>
        <sz val="11"/>
        <color rgb="FFFF0000"/>
        <rFont val="Calibri"/>
        <family val="2"/>
      </rPr>
      <t>fichier Excel</t>
    </r>
    <r>
      <rPr>
        <sz val="11"/>
        <color theme="1"/>
        <rFont val="Calibri"/>
        <family val="2"/>
      </rPr>
      <t xml:space="preserve"> est insuffisant ou si le candidat souhaite soumettre un tableau pour un module/une intervention qui n'apparaît pas dans les instructions ci-dessous.</t>
    </r>
  </si>
  <si>
    <r>
      <t xml:space="preserve">Estimation </t>
    </r>
    <r>
      <rPr>
        <sz val="11"/>
        <color rgb="FFFF0000"/>
        <rFont val="Calibri"/>
        <family val="2"/>
      </rPr>
      <t xml:space="preserve">des populations </t>
    </r>
    <r>
      <rPr>
        <sz val="11"/>
        <color theme="1"/>
        <rFont val="Calibri"/>
        <family val="2"/>
      </rPr>
      <t>dans le besoin/à risque :
Se rapporte à l'incidence estimée de la tuberculose, toutes formes confondues.</t>
    </r>
  </si>
  <si>
    <r>
      <t>Besoins du pays déjà couverts :
Les besoins du pays déjà couverts sont subdivisés entre les besoins devant être couverts par des ressources nationales (</t>
    </r>
    <r>
      <rPr>
        <sz val="11"/>
        <color rgb="FFFF0000"/>
        <rFont val="Calibri"/>
        <family val="2"/>
      </rPr>
      <t>rangée C1</t>
    </r>
    <r>
      <rPr>
        <sz val="11"/>
        <color theme="1"/>
        <rFont val="Calibri"/>
        <family val="2"/>
      </rPr>
      <t>) et par des ressources extérieures (</t>
    </r>
    <r>
      <rPr>
        <sz val="11"/>
        <color rgb="FFFF0000"/>
        <rFont val="Calibri"/>
        <family val="2"/>
      </rPr>
      <t>rangée C2</t>
    </r>
    <r>
      <rPr>
        <sz val="11"/>
        <color theme="1"/>
        <rFont val="Calibri"/>
        <family val="2"/>
      </rPr>
      <t xml:space="preserve">). Les investissements du secteur privé national doivent figurer dans les sources nationales. Dans les cas où une partie des besoins pendant l'année est </t>
    </r>
    <r>
      <rPr>
        <sz val="11"/>
        <color rgb="FFFF0000"/>
        <rFont val="Calibri"/>
        <family val="2"/>
      </rPr>
      <t>couverte</t>
    </r>
    <r>
      <rPr>
        <sz val="11"/>
        <color theme="1"/>
        <rFont val="Calibri"/>
        <family val="2"/>
      </rPr>
      <t xml:space="preserve"> par une subvention en cours du Fonds mondial (se terminant avant le début de la nouvelle période de mise en œuvre), le montant correspondant peut être inclus dans la catégorie des ressources extérieures. 
Une fois les </t>
    </r>
    <r>
      <rPr>
        <sz val="11"/>
        <color rgb="FFFF0000"/>
        <rFont val="Calibri"/>
        <family val="2"/>
      </rPr>
      <t>rangées</t>
    </r>
    <r>
      <rPr>
        <sz val="11"/>
        <color theme="1"/>
        <rFont val="Calibri"/>
        <family val="2"/>
      </rPr>
      <t xml:space="preserve"> C1 et C2 remplies, le total des besoins du pays déjà couverts s'affiche automatiquement dans la </t>
    </r>
    <r>
      <rPr>
        <sz val="11"/>
        <color rgb="FFFF0000"/>
        <rFont val="Calibri"/>
        <family val="2"/>
      </rPr>
      <t>rangée C3</t>
    </r>
    <r>
      <rPr>
        <sz val="11"/>
        <color theme="1"/>
        <rFont val="Calibri"/>
        <family val="2"/>
      </rPr>
      <t xml:space="preserve">. Notez que la </t>
    </r>
    <r>
      <rPr>
        <sz val="11"/>
        <color rgb="FFFF0000"/>
        <rFont val="Calibri"/>
        <family val="2"/>
      </rPr>
      <t>rangée C3</t>
    </r>
    <r>
      <rPr>
        <sz val="11"/>
        <color theme="1"/>
        <rFont val="Calibri"/>
        <family val="2"/>
      </rPr>
      <t xml:space="preserve"> est verrouillée et ne peut pas être modifiée. Par conséquent, si vous ne disposez de données ventilées entre ressources nationales et extérieures, indiquez le total dans la </t>
    </r>
    <r>
      <rPr>
        <sz val="11"/>
        <color rgb="FFFF0000"/>
        <rFont val="Calibri"/>
        <family val="2"/>
      </rPr>
      <t>rangée C1</t>
    </r>
    <r>
      <rPr>
        <sz val="11"/>
        <color theme="1"/>
        <rFont val="Calibri"/>
        <family val="2"/>
      </rPr>
      <t>. Dans ce cas, précisez dans la cellule des observations que les données de la</t>
    </r>
    <r>
      <rPr>
        <sz val="11"/>
        <color rgb="FFFF0000"/>
        <rFont val="Calibri"/>
        <family val="2"/>
      </rPr>
      <t xml:space="preserve"> rangée C1</t>
    </r>
    <r>
      <rPr>
        <sz val="11"/>
        <color theme="1"/>
        <rFont val="Calibri"/>
        <family val="2"/>
      </rPr>
      <t xml:space="preserve"> correspondent au total des ressources nationales et extérieures.</t>
    </r>
  </si>
  <si>
    <r>
      <t>Déficit programmatique :
Le déficit programmatique est calculé à partir des besoins totaux (</t>
    </r>
    <r>
      <rPr>
        <sz val="11"/>
        <color rgb="FFFF0000"/>
        <rFont val="Arial"/>
        <family val="2"/>
      </rPr>
      <t>rangée A</t>
    </r>
    <r>
      <rPr>
        <sz val="11"/>
        <color theme="1"/>
        <rFont val="Arial"/>
        <family val="2"/>
      </rPr>
      <t>).</t>
    </r>
  </si>
  <si>
    <t>Observations/Hypothèses :
1) Indiquez la zone cible
2) Précisez qui sont les autres sources de financement
3) Précisez le nombre de cas de tuberculose infantile à signaler et la part de ces cas dans le total des cas signalés</t>
  </si>
  <si>
    <r>
      <t xml:space="preserve">Estimation </t>
    </r>
    <r>
      <rPr>
        <sz val="11"/>
        <color rgb="FFFF0000"/>
        <rFont val="Calibri"/>
        <family val="2"/>
      </rPr>
      <t>des  populations</t>
    </r>
    <r>
      <rPr>
        <sz val="11"/>
        <color theme="1"/>
        <rFont val="Calibri"/>
        <family val="2"/>
      </rPr>
      <t xml:space="preserve"> dans le besoin/à risque :
Correspond au nombre estimé de cas de tuberculose multirésistante parmi tous les nouveaux cas et cas de récidive</t>
    </r>
  </si>
  <si>
    <t>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t>
  </si>
  <si>
    <t xml:space="preserve">Observations/Hypothèses :
1) Indiquez la zone cible
2) Précisez qui sont les autres sources de financement
3) Avec les cibles du pays, dans la colonne destinée aux observations, indiquez le taux de réussite du traitement, actuel et ciblé, pour tous les nouveaux cas de tuberculose pour chacune des trois années </t>
  </si>
  <si>
    <r>
      <t xml:space="preserve">Indicateur de couverture : </t>
    </r>
    <r>
      <rPr>
        <sz val="11"/>
        <color rgb="FFFF0000"/>
        <rFont val="Calibri"/>
        <family val="2"/>
      </rPr>
      <t>Nombre de cas de tuberculose résistante à la rifampicine et/ou tuberculose multirésistante qui ont commencé un traitement de deuxième intention</t>
    </r>
  </si>
  <si>
    <r>
      <t xml:space="preserve">Estimation </t>
    </r>
    <r>
      <rPr>
        <sz val="11"/>
        <color rgb="FFFF0000"/>
        <rFont val="Calibri"/>
        <family val="2"/>
      </rPr>
      <t>des population</t>
    </r>
    <r>
      <rPr>
        <sz val="11"/>
        <color theme="1"/>
        <rFont val="Calibri"/>
        <family val="2"/>
      </rPr>
      <t xml:space="preserve">s dans le besoin/à risque :
Correspond au nombre estimé de cas de tuberculose multirésistante parmi tous les nouveaux cas et cas de récidive </t>
    </r>
  </si>
  <si>
    <t>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t>
  </si>
  <si>
    <t>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t>
  </si>
  <si>
    <r>
      <t xml:space="preserve">Estimation </t>
    </r>
    <r>
      <rPr>
        <sz val="11"/>
        <color rgb="FFFF0000"/>
        <rFont val="Calibri"/>
        <family val="2"/>
      </rPr>
      <t>des populations</t>
    </r>
    <r>
      <rPr>
        <sz val="11"/>
        <color theme="1"/>
        <rFont val="Calibri"/>
        <family val="2"/>
      </rPr>
      <t xml:space="preserve"> dans le besoin/à risque :
Se rapporte à tous les adultes et enfants inscrits dans un programme de prise en charge </t>
    </r>
    <r>
      <rPr>
        <sz val="11"/>
        <color rgb="FFFF0000"/>
        <rFont val="Calibri"/>
        <family val="2"/>
      </rPr>
      <t>ou traitement</t>
    </r>
    <r>
      <rPr>
        <sz val="11"/>
        <color theme="1"/>
        <rFont val="Calibri"/>
        <family val="2"/>
      </rPr>
      <t xml:space="preserve"> du VIH</t>
    </r>
  </si>
  <si>
    <r>
      <t xml:space="preserve">Cible du pays :
1) Se rapporte au plan stratégique national ou à toute autre cible du pays approuvée plus récemment
2) « # » correspond au nombre d’adultes et d’enfants inscrits dans un programme de prise en charge ou </t>
    </r>
    <r>
      <rPr>
        <sz val="11"/>
        <color rgb="FFFF0000"/>
        <rFont val="Calibri"/>
        <family val="2"/>
      </rPr>
      <t>traitement</t>
    </r>
    <r>
      <rPr>
        <sz val="11"/>
        <color theme="1"/>
        <rFont val="Calibri"/>
        <family val="2"/>
      </rPr>
      <t xml:space="preserve"> du VIH , qui sont dépistés pour la tuberculose
3) « % » correspond à la part des adultes et enfants inscrits dans un programme de prise en charge </t>
    </r>
    <r>
      <rPr>
        <sz val="11"/>
        <color rgb="FFFF0000"/>
        <rFont val="Calibri"/>
        <family val="2"/>
      </rPr>
      <t xml:space="preserve">ou traitement </t>
    </r>
    <r>
      <rPr>
        <sz val="11"/>
        <color theme="1"/>
        <rFont val="Calibri"/>
        <family val="2"/>
      </rPr>
      <t xml:space="preserve">du VIH et dépistés pour la tuberculose, parmi tous les adultes et enfants inscrits dans un programme de prise en charge </t>
    </r>
    <r>
      <rPr>
        <sz val="11"/>
        <color rgb="FFFF0000"/>
        <rFont val="Calibri"/>
        <family val="2"/>
      </rPr>
      <t xml:space="preserve">ou traitement </t>
    </r>
    <r>
      <rPr>
        <sz val="11"/>
        <color theme="1"/>
        <rFont val="Calibri"/>
        <family val="2"/>
      </rPr>
      <t>du VIH</t>
    </r>
  </si>
  <si>
    <r>
      <t xml:space="preserve">Estimation </t>
    </r>
    <r>
      <rPr>
        <sz val="11"/>
        <color rgb="FFFF0000"/>
        <rFont val="Calibri"/>
        <family val="2"/>
      </rPr>
      <t xml:space="preserve">des populations </t>
    </r>
    <r>
      <rPr>
        <sz val="11"/>
        <color theme="1"/>
        <rFont val="Calibri"/>
        <family val="2"/>
      </rPr>
      <t>dans le besoin/à risque :
Correspond au nombre total de patients tuberculeux enregistrés, nouveaux cas et cas de récidive confondus</t>
    </r>
  </si>
  <si>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</si>
  <si>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Observations/Hypothèses :
1) Indiquez la région cible
2) Précisez qui sont les autres sources de financement</t>
  </si>
  <si>
    <t>Tuberculose et VIH - Interventions conjointes de lutte contre la tuberculose et le VIH - Patients tuberculeux séropositifs au VIH sous traitement antirétroviral</t>
  </si>
  <si>
    <r>
      <rPr>
        <sz val="11"/>
        <color theme="1"/>
        <rFont val="Calibri"/>
        <family val="2"/>
      </rPr>
      <t xml:space="preserve">Estimation </t>
    </r>
    <r>
      <rPr>
        <sz val="11"/>
        <color rgb="FFFF0000"/>
        <rFont val="Calibri"/>
        <family val="2"/>
      </rPr>
      <t>des populations</t>
    </r>
    <r>
      <rPr>
        <sz val="11"/>
        <color theme="1"/>
        <rFont val="Calibri"/>
        <family val="2"/>
      </rPr>
      <t xml:space="preserve"> dans le besoin/à risque :
Correspond au nombre total de patients tuberculeux (nouveaux cas et cas de récidive) et séropositifs que l'on s'attend à enregistrer sur la période</t>
    </r>
  </si>
  <si>
    <t>Observations/Hypothèses :
1) Indiquez la zone cible
2) Précisez qui sont les autres sources de financement.</t>
  </si>
  <si>
    <r>
      <t xml:space="preserve">A. Estimation </t>
    </r>
    <r>
      <rPr>
        <sz val="11"/>
        <color rgb="FFFF0000"/>
        <rFont val="Calibri"/>
        <family val="2"/>
      </rPr>
      <t>du total de population</t>
    </r>
    <r>
      <rPr>
        <sz val="11"/>
        <color theme="1"/>
        <rFont val="Calibri"/>
        <family val="2"/>
      </rPr>
      <t>s dans le besoin/à risque</t>
    </r>
  </si>
  <si>
    <r>
      <rPr>
        <sz val="11"/>
        <color theme="1"/>
        <rFont val="Calibri"/>
        <family val="2"/>
      </rPr>
      <t>F.</t>
    </r>
    <r>
      <rPr>
        <sz val="11"/>
        <color rgb="FFFF0000"/>
        <rFont val="Calibri"/>
        <family val="2"/>
      </rPr>
      <t xml:space="preserve"> Total de Couverture à partir de</t>
    </r>
    <r>
      <rPr>
        <sz val="11"/>
        <color theme="1"/>
        <rFont val="Calibri"/>
        <family val="2"/>
      </rPr>
      <t xml:space="preserve"> la somme allouée et </t>
    </r>
    <r>
      <rPr>
        <sz val="11"/>
        <color rgb="FFFF0000"/>
        <rFont val="Calibri"/>
        <family val="2"/>
      </rPr>
      <t xml:space="preserve">des </t>
    </r>
    <r>
      <rPr>
        <sz val="11"/>
        <color theme="1"/>
        <rFont val="Calibri"/>
        <family val="2"/>
      </rPr>
      <t>autres ressources : E + C</t>
    </r>
  </si>
  <si>
    <r>
      <t xml:space="preserve">Просьба заполнять отдельные таблицы программных пробелов, содержащиеся на листе “Таблицы”, по приоритетным модулям, относящимся к запросу на финансирование по ТБ. Ниже перечислены возможные модули и соответствующие относящиеся к ним мероприятия, которые можно выбрать. Заполнять таблицы следует только по тем модулям или мероприятиям,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Руководстве по модульной форме. 
Приоритетные модули:
- Уход в связи с ТБ и профилактика ТБ
          -&gt; Выявление </t>
    </r>
    <r>
      <rPr>
        <sz val="11"/>
        <color rgb="FFFF0000"/>
        <rFont val="Arial"/>
        <family val="2"/>
      </rPr>
      <t>случаев</t>
    </r>
    <r>
      <rPr>
        <sz val="11"/>
        <color theme="1"/>
        <rFont val="Arial"/>
        <family val="2"/>
      </rPr>
      <t xml:space="preserve"> и диагностика
- МЛУ-ТБ
          -&gt; Выявление </t>
    </r>
    <r>
      <rPr>
        <sz val="11"/>
        <color rgb="FFFF0000"/>
        <rFont val="Arial"/>
        <family val="2"/>
      </rPr>
      <t>случаев</t>
    </r>
    <r>
      <rPr>
        <sz val="11"/>
        <color theme="1"/>
        <rFont val="Arial"/>
        <family val="2"/>
      </rPr>
      <t xml:space="preserve"> и диагностика
          -&gt; Лечение
- ТБ/ВИЧ
          -&gt;</t>
    </r>
    <r>
      <rPr>
        <sz val="11"/>
        <color rgb="FFFF0000"/>
        <rFont val="Arial"/>
        <family val="2"/>
      </rPr>
      <t xml:space="preserve"> совместные</t>
    </r>
    <r>
      <rPr>
        <sz val="11"/>
        <color theme="1"/>
        <rFont val="Arial"/>
        <family val="2"/>
      </rPr>
      <t xml:space="preserve"> мероприятия  </t>
    </r>
    <r>
      <rPr>
        <sz val="11"/>
        <color rgb="FFFF0000"/>
        <rFont val="Arial"/>
        <family val="2"/>
      </rPr>
      <t>в области</t>
    </r>
    <r>
      <rPr>
        <sz val="11"/>
        <color theme="1"/>
        <rFont val="Arial"/>
        <family val="2"/>
      </rPr>
      <t xml:space="preserve"> с коинфекцией </t>
    </r>
    <r>
      <rPr>
        <sz val="11"/>
        <color rgb="FFFF0000"/>
        <rFont val="Arial"/>
        <family val="2"/>
      </rPr>
      <t>ТБ/ВИЧ</t>
    </r>
    <r>
      <rPr>
        <sz val="11"/>
        <color theme="1"/>
        <rFont val="Arial"/>
        <family val="2"/>
      </rPr>
      <t xml:space="preserve">
</t>
    </r>
  </si>
  <si>
    <r>
      <t>Уход в связи с ТБ и профилактика ТБ - выявление</t>
    </r>
    <r>
      <rPr>
        <sz val="11"/>
        <color rgb="FFFF0000"/>
        <rFont val="Arial"/>
        <family val="2"/>
      </rPr>
      <t xml:space="preserve"> случаев</t>
    </r>
    <r>
      <rPr>
        <sz val="11"/>
        <color theme="1"/>
        <rFont val="Arial"/>
        <family val="2"/>
      </rPr>
      <t xml:space="preserve"> и диагностика</t>
    </r>
  </si>
  <si>
    <r>
      <t>Национальная цель:
1) означает национальную цель согласно НСП или любую другую последнюю согласованную национальную цель.
2) "#" означает число пациентов со всеми формами ТБ (новых и рецидивов), данные о которых передаются национальным руководящим органам здравоохранения. Включает бактериологически подтвержденные случаи и случаи, продиагностированные с использованием других методов, таких как рентгеноскопия, цитология, а также клинически продиагностированные случаи.
3) "%" означает показатель выявления случаев заболевания, т.е. процентную долю зарегистрированных случаев ТБ всех форм (новых и рецидивов) среди расчетной численности</t>
    </r>
    <r>
      <rPr>
        <sz val="11"/>
        <color rgb="FFFF0000"/>
        <rFont val="Arial"/>
        <family val="2"/>
      </rPr>
      <t xml:space="preserve"> больных </t>
    </r>
    <r>
      <rPr>
        <sz val="11"/>
        <color theme="1"/>
        <rFont val="Arial"/>
        <family val="2"/>
      </rPr>
      <t xml:space="preserve">с ТБ.
</t>
    </r>
  </si>
  <si>
    <r>
      <t xml:space="preserve">ТБ/ВИЧ - </t>
    </r>
    <r>
      <rPr>
        <sz val="11"/>
        <color rgb="FFFF0000"/>
        <rFont val="Arial"/>
        <family val="2"/>
      </rPr>
      <t>Совместные</t>
    </r>
    <r>
      <rPr>
        <sz val="11"/>
        <color theme="1"/>
        <rFont val="Arial"/>
        <family val="2"/>
      </rPr>
      <t xml:space="preserve"> мероприятия по борьбе с коинфекцией ТБ/ВИЧ 
- скрининг ТБ среди пациентов с ВИЧ </t>
    </r>
  </si>
  <si>
    <r>
      <t xml:space="preserve">ТБ/ВИЧ - </t>
    </r>
    <r>
      <rPr>
        <sz val="11"/>
        <color rgb="FFFF0000"/>
        <rFont val="Arial"/>
        <family val="2"/>
      </rPr>
      <t>Совместныее</t>
    </r>
    <r>
      <rPr>
        <sz val="11"/>
        <color theme="1"/>
        <rFont val="Arial"/>
        <family val="2"/>
      </rPr>
      <t xml:space="preserve"> мероприятия по борьбе с коинфекцией ТБ/ВИЧ 
- пациенты с ТБ с известным ВИЧ-статусом</t>
    </r>
  </si>
  <si>
    <r>
      <t>ТБ/ВИЧ -</t>
    </r>
    <r>
      <rPr>
        <sz val="11"/>
        <color rgb="FFFF0000"/>
        <rFont val="Arial"/>
        <family val="2"/>
      </rPr>
      <t xml:space="preserve"> Совместные</t>
    </r>
    <r>
      <rPr>
        <sz val="11"/>
        <color theme="1"/>
        <rFont val="Arial"/>
        <family val="2"/>
      </rPr>
      <t xml:space="preserve"> мероприятия по борьбе с коинфекцией ТБ/ВИЧ - ВИЧ-положительные пациенты с ТБ, получающие АРТ</t>
    </r>
  </si>
  <si>
    <t>Si el número de tablas incluidas en el cuaderno de Excel no es suficiente o el solicitante quiere presentar una tabla para un módulo o intervención que no aparece indicado en las instrucciones, podrá utilizar la tabla vacía incluida en la hoja denominada "Tabla en blanco".</t>
  </si>
  <si>
    <t>Necesidades del país ya cubiertas:
Las necesidades del país ya cubiertas se desglosan en aquellas que serán cubiertas por recursos nacionales (fila C1) y externos (fila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cumplimentadas las filas C1 y C2, las necesidades totales del país ya cubiertas se calculan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t>
  </si>
  <si>
    <t>Comentarios/supuestos:
1) Especifique el área objetivo.
2) Especifique cuáles son las otras fuentes de financiamiento.
3) Especifique el número y proporción de casos de tuberculosis infantil que debe ser notificado entre el número total notificado.</t>
  </si>
  <si>
    <t>Tuberculosis multidrogorresistente (TB-MDR): detección de casos y diagnóstico</t>
  </si>
  <si>
    <t xml:space="preserve">Población estimada con necesidades/en riesgo:
Se refiere al número estimado de casos de TB-MDR entre todos los casos nuevos y de retratamiento.  </t>
  </si>
  <si>
    <t>Meta del país:
1) Se refiere al Plan Estratégico Nacional (PEN) o a la última meta del país acordada.
2) "#" se refiere a los casos notificados de tuberculosis farmacorresistente confirmados bacteriológicamente (TB-RR y/o TB- MDR).
3) "%" se refiere al porcentaje de casos notificados de TB-RR y/o TB-MDR como proporción de los casos estimados de tuberculosis multirresistente entre todos los casos nuevos y de retratamiento.</t>
  </si>
  <si>
    <t>TB-MDR: tratamiento</t>
  </si>
  <si>
    <t xml:space="preserve"> Indicador de cobertura: 
Número de casos de TB-RR y/o TB-MDR que ha comenzado un tratamiento de segunda línea. </t>
  </si>
  <si>
    <t>Meta del país:
1) Se refiere al PEN o a la última meta del país acordada.
2) "#" se refiere a los casos de tuberculosis farmacorresistente (TB-RR y/o TB-MDR) que se someterán a un tratamiento de segunda línea. 
3) "%" se refiere a los casos de TB-RR y/o TB-MDR que se someterán a un tratamiento de segunda línea entre los casos estimados de TB-MDR con necesidad de tratamiento.</t>
  </si>
  <si>
    <t>Comentarios/supuestos:
1) Especifique el área objetivo.
2) Especifique cuáles son las otras fuentes de financiamiento.
3) Además de las metas del país, especifique en la columna de comentarios el índice de éxito del tratamiento actual y previsto para todos los nuevos casos de tuberculosis farmacorresistente confirmados bacteriológicamente (TB-RR y/o TB-MDR) en cada uno de los tres años.</t>
  </si>
  <si>
    <t>Meta del país:
1) Se refiere al Plan Estratégico Nacional (PEN) o a la última meta del país acordada.
2) "#" se refiere al número de adultos y niños que recibe servicios de atención del VIH a quienes se ha tamizado para TB. 
3) "%" se refiere al porcentaje de adultos y niños que recibe servicios de atención del VIH a quien se ha evaluado su estado con respecto a la tuberculosis entre todos los adultos y niños que recibe tratamiento y servicios de atención del VIH.</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</si>
  <si>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</si>
  <si>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</si>
  <si>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 xml:space="preserve">Para completar la portada, seleccione la zona geográfica y el tipo de solicitante de las listas desplegables. </t>
  </si>
  <si>
    <t>B. Metas del país 
(según el Plan Estratégico Nacional)</t>
  </si>
  <si>
    <t>C. Necesidades totales del país ya cubiertas</t>
  </si>
  <si>
    <t xml:space="preserve">Necesidades del país cubiertas por el monto asignado </t>
  </si>
  <si>
    <t xml:space="preserve">F. Cobertura total del monto asignado y otros recursos: E + C </t>
  </si>
  <si>
    <t>Si el número de tablas incluidas en el cuaderno de Excel no es suficiente o el solicitante quiere presentar una tabla para un módulo o intervención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</si>
  <si>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</si>
  <si>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</si>
  <si>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Tuberculosis - Tabla de brecha programático 1 (por intervención prioritaria)</t>
  </si>
  <si>
    <t>Tuberculosis - Tabla de brecha programático 2 (por intervención prioritaria)</t>
  </si>
  <si>
    <t>Tuberculosis - Tabla de brecha programático 3 (por intervención prioritaria)</t>
  </si>
  <si>
    <t>Tuberculosis - Tabla de brecha programático 4 (por intervención prioritaria)</t>
  </si>
  <si>
    <t>Tuberculosis - Tabla de brecha programático 5 (por intervención prioritaria)</t>
  </si>
  <si>
    <t>Tuberculosis - Tabla de brecha programático 6 (por intervención prioritaria)</t>
  </si>
  <si>
    <t>brecha programático</t>
  </si>
  <si>
    <t>D. brecha anual previsto para cubrir las necesidades: 
A - C</t>
  </si>
  <si>
    <t xml:space="preserve">G. brecha restante: A - F </t>
  </si>
  <si>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</si>
  <si>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</si>
  <si>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 xml:space="preserve">Instrucciones para completar la tabla de brecha programático para la tuberculosis: </t>
  </si>
  <si>
    <t>Por favor, complete separadamente las tablas de brecha programático incluidas en la hoja de cálculo "Tablas" para cada módulo prioritario relevante en la solicitud de financiamiento para la tuberculosis. La siguiente lista ofrece ejemplos de módulos y las intervenciones pertinentes correspondientes que se pueden seleccionar. Cumplimente las tablas solo para los módulos o intervenciones aprobados e incluidos en la solicitud de financiamiento. Consulte en el Manual del Marco Modular una lista de todos los módulos, las intervenciones con su correspondiente descripción y los indicadores. 
Los módulos prioritarios para la tuberculosis:
- Atención y prevención de la tuberculosis
          -&gt; Detección de casos y diagnóstico 
- TB-MDR 
          -&gt; Detección de casos y diagnóstico 
          -&gt; Tratamiento
- TB/VIH
          -&gt; Intervenciones colaborativas de tuberculosis y VIH</t>
  </si>
  <si>
    <t>Para empezar a completar cada tabla, especifique el módulo prioritario o la intervención pertinente seleccionándolos de la lista desplegable incluida junto a la fila de "Módulo prioritario". Al seleccionar un módulo o intervención, el indicador de cobertura correspondiente aparecerá de forma automática. Es obligatorio completar las celdas vacías destacadas en color blanco. Las celdas en morado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cumplimentar las tablas incluidas en el archivo de Excel de brecha programático para TB/VIH de manera conjunta.
En las instrucciones siguientes se explica detalladamente cómo completar la tabla de brecha para cada módulo o intervención. Tenga presente que es preciso completar separadamente las tablas para cada intervención conjunta de TB/VIH. Recuerde que, de entre los 3 módulos prioritarios enumerados anteriormente, solo debe cumplimentar las tablas correspondientes a las intervenciones o los indicadores incluidos en la solicitud de financiamiento.</t>
  </si>
  <si>
    <t>brecha programático:
El brecha programático se calcula según la necesidad total (fila A).</t>
  </si>
  <si>
    <t>Lea detenidamente la hoja de instrucciones antes de completar la tabla de análisis de brecha programático.</t>
  </si>
  <si>
    <t>Дополнительный столбец "Год 4-ый" предоставляется для запросов на финансирование (когда применяется).</t>
  </si>
  <si>
    <t>Una columna adicional para el año 4 es proporcionada para las solicitudes de financiamientos que se extienden mas de 4 años de calendario (en caso sea necesario).</t>
  </si>
  <si>
    <t>Une colonne supplémentaire "Année 4" a été ajoutée pour les demandes de financement ayant cours sur une quatrième année civile (le cas échéant).</t>
  </si>
  <si>
    <t>Year 4
(as needed)</t>
  </si>
  <si>
    <t>Année 4
(le cas échéant)</t>
  </si>
  <si>
    <t>Año 4
(si procede)</t>
  </si>
  <si>
    <t>Год 4
(когда применяется)</t>
  </si>
  <si>
    <t>An additional column for Year 4 is provided for funding requests extending over four calendar years (as needed).</t>
  </si>
  <si>
    <t>Latest version updated June 2017</t>
  </si>
  <si>
    <t>Dernière version mise à jour en juin 2017</t>
  </si>
  <si>
    <t>Última versión actualizada en junio 2017</t>
  </si>
  <si>
    <t>Последняя версия обновлена в июне 2017 г.</t>
  </si>
  <si>
    <t>NTP report</t>
  </si>
  <si>
    <t>Согласно таблице индикаторов</t>
  </si>
  <si>
    <t>В рамках проекта MSF прогнозируется начало лечения 116 пациентов в 2018 году:</t>
  </si>
  <si>
    <t>-        50 на клиническое исследование, endTB задача 2 (34 из Кара-Сууйского района, 16 из города Ош)</t>
  </si>
  <si>
    <t>Финансируется MSF в Кара-Суйском районе Ошской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</si>
</sst>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i/>
      <sz val="11"/>
      <name val="Arial"/>
      <family val="2"/>
    </font>
    <font>
      <i/>
      <sz val="11"/>
      <color theme="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rgb="FF7030A0"/>
      <name val="Arial"/>
      <family val="2"/>
    </font>
    <font>
      <i/>
      <sz val="11"/>
      <color rgb="FF7030A0"/>
      <name val="Arial"/>
      <family val="2"/>
    </font>
    <font>
      <u/>
      <sz val="11"/>
      <color theme="10"/>
      <name val="Arial"/>
      <family val="2"/>
    </font>
    <font>
      <sz val="12"/>
      <name val="Arial"/>
      <family val="2"/>
    </font>
    <font>
      <sz val="11"/>
      <color theme="1"/>
      <name val="Calibri"/>
      <family val="2"/>
    </font>
    <font>
      <sz val="11"/>
      <color rgb="FFFF0000"/>
      <name val="Calibri"/>
      <family val="2"/>
    </font>
    <font>
      <sz val="11"/>
      <color rgb="FFFF0000"/>
      <name val="Calibri"/>
      <family val="2"/>
      <scheme val="minor"/>
    </font>
    <font>
      <sz val="11"/>
      <color rgb="FF92D050"/>
      <name val="Calibri"/>
      <family val="2"/>
    </font>
    <font>
      <b/>
      <sz val="12"/>
      <name val="Arial"/>
      <family val="2"/>
    </font>
    <font>
      <sz val="11"/>
      <name val="Georgia"/>
      <family val="1"/>
    </font>
    <font>
      <sz val="11"/>
      <color rgb="FF000000"/>
      <name val="Arial"/>
      <family val="2"/>
    </font>
  </fonts>
  <fills count="17">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12487D"/>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E4DFEC"/>
        <bgColor indexed="64"/>
      </patternFill>
    </fill>
  </fills>
  <borders count="48">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diagonal/>
    </border>
  </borders>
  <cellStyleXfs count="4">
    <xf numFmtId="0" fontId="0" fillId="0" borderId="0"/>
    <xf numFmtId="9" fontId="9" fillId="0" borderId="0" applyFont="0" applyFill="0" applyBorder="0" applyAlignment="0" applyProtection="0"/>
    <xf numFmtId="0" fontId="33" fillId="0" borderId="0" applyNumberFormat="0" applyFill="0" applyBorder="0" applyAlignment="0" applyProtection="0"/>
    <xf numFmtId="0" fontId="9" fillId="0" borderId="0"/>
  </cellStyleXfs>
  <cellXfs count="263">
    <xf numFmtId="0" fontId="0" fillId="0" borderId="0" xfId="0"/>
    <xf numFmtId="0" fontId="0" fillId="3" borderId="12"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9" borderId="0" xfId="0" applyFill="1" applyBorder="1" applyAlignment="1" applyProtection="1">
      <alignment horizontal="left" vertical="top"/>
    </xf>
    <xf numFmtId="0" fontId="0" fillId="9"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10" fillId="0" borderId="0" xfId="0" applyFont="1" applyAlignment="1" applyProtection="1">
      <alignment wrapText="1"/>
      <protection locked="0"/>
    </xf>
    <xf numFmtId="0" fontId="25" fillId="3" borderId="5" xfId="0" applyFont="1" applyFill="1" applyBorder="1" applyAlignment="1" applyProtection="1">
      <alignment horizontal="left" vertical="center" wrapText="1"/>
      <protection locked="0"/>
    </xf>
    <xf numFmtId="4" fontId="12" fillId="0" borderId="0" xfId="0" applyNumberFormat="1" applyFont="1" applyFill="1" applyBorder="1" applyAlignment="1" applyProtection="1">
      <alignment horizontal="left" vertical="center" wrapText="1"/>
    </xf>
    <xf numFmtId="4" fontId="13" fillId="0" borderId="0" xfId="0" applyNumberFormat="1" applyFont="1" applyFill="1" applyBorder="1" applyAlignment="1" applyProtection="1">
      <alignment horizontal="center" vertical="center" wrapText="1"/>
    </xf>
    <xf numFmtId="4" fontId="14" fillId="0" borderId="0" xfId="0" applyNumberFormat="1" applyFont="1" applyBorder="1" applyAlignment="1" applyProtection="1">
      <alignment vertical="center" wrapText="1"/>
    </xf>
    <xf numFmtId="4" fontId="12" fillId="0" borderId="0" xfId="0" applyNumberFormat="1" applyFont="1" applyBorder="1" applyAlignment="1" applyProtection="1">
      <alignment vertical="center" wrapText="1"/>
    </xf>
    <xf numFmtId="4" fontId="0" fillId="0" borderId="0" xfId="0" applyNumberFormat="1" applyFont="1" applyProtection="1"/>
    <xf numFmtId="4" fontId="20" fillId="9" borderId="0" xfId="0" applyNumberFormat="1" applyFont="1" applyFill="1" applyBorder="1" applyAlignment="1" applyProtection="1">
      <alignment horizontal="left" vertical="center" wrapText="1"/>
    </xf>
    <xf numFmtId="4" fontId="20" fillId="9" borderId="0" xfId="0" applyNumberFormat="1" applyFont="1" applyFill="1" applyBorder="1" applyAlignment="1" applyProtection="1">
      <alignment horizontal="right" vertical="center" wrapText="1"/>
    </xf>
    <xf numFmtId="4" fontId="27" fillId="0" borderId="0" xfId="0" applyNumberFormat="1" applyFont="1" applyProtection="1"/>
    <xf numFmtId="4" fontId="27" fillId="0" borderId="0" xfId="0" applyNumberFormat="1" applyFont="1" applyAlignment="1" applyProtection="1">
      <alignment wrapText="1"/>
    </xf>
    <xf numFmtId="0" fontId="11" fillId="3" borderId="14"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11" fillId="4" borderId="12"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15" fillId="4" borderId="13"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wrapText="1"/>
      <protection locked="0"/>
    </xf>
    <xf numFmtId="0" fontId="25" fillId="3" borderId="14" xfId="0" applyFont="1" applyFill="1" applyBorder="1" applyAlignment="1" applyProtection="1">
      <alignment vertical="center" wrapText="1"/>
      <protection locked="0"/>
    </xf>
    <xf numFmtId="0" fontId="25" fillId="3" borderId="6" xfId="0" applyFont="1" applyFill="1" applyBorder="1" applyAlignment="1" applyProtection="1">
      <alignment horizontal="left" vertical="center" wrapText="1"/>
      <protection locked="0"/>
    </xf>
    <xf numFmtId="0" fontId="26" fillId="3" borderId="31" xfId="0" applyFont="1" applyFill="1" applyBorder="1" applyAlignment="1" applyProtection="1">
      <alignment vertical="center" wrapText="1"/>
      <protection locked="0"/>
    </xf>
    <xf numFmtId="0" fontId="11" fillId="3" borderId="14" xfId="0" applyFont="1" applyFill="1" applyBorder="1" applyAlignment="1" applyProtection="1">
      <alignment vertical="center" wrapText="1"/>
      <protection locked="0"/>
    </xf>
    <xf numFmtId="0" fontId="0" fillId="3" borderId="33" xfId="0" applyFont="1" applyFill="1" applyBorder="1" applyAlignment="1" applyProtection="1">
      <alignment horizontal="center" vertical="center" wrapText="1"/>
      <protection locked="0"/>
    </xf>
    <xf numFmtId="0" fontId="11" fillId="3" borderId="19" xfId="0" applyFont="1" applyFill="1" applyBorder="1" applyAlignment="1" applyProtection="1">
      <alignment vertical="center" wrapText="1"/>
      <protection locked="0"/>
    </xf>
    <xf numFmtId="0" fontId="11" fillId="3" borderId="23" xfId="0" applyFont="1" applyFill="1" applyBorder="1" applyAlignment="1" applyProtection="1">
      <alignment vertical="center" wrapText="1"/>
      <protection locked="0"/>
    </xf>
    <xf numFmtId="4" fontId="21" fillId="9" borderId="38" xfId="0" applyNumberFormat="1" applyFont="1" applyFill="1" applyBorder="1" applyAlignment="1" applyProtection="1">
      <alignment horizontal="center" vertical="center" wrapText="1"/>
    </xf>
    <xf numFmtId="0" fontId="0" fillId="10" borderId="5" xfId="0" applyFill="1" applyBorder="1" applyAlignment="1" applyProtection="1">
      <alignment horizontal="left" vertical="top"/>
    </xf>
    <xf numFmtId="0" fontId="8" fillId="0" borderId="0" xfId="0" applyFont="1"/>
    <xf numFmtId="0" fontId="30" fillId="0" borderId="0" xfId="0" applyFont="1"/>
    <xf numFmtId="0" fontId="17" fillId="5" borderId="5" xfId="0" applyFont="1" applyFill="1" applyBorder="1" applyAlignment="1" applyProtection="1">
      <alignment vertical="center" wrapText="1"/>
      <protection locked="0"/>
    </xf>
    <xf numFmtId="0" fontId="0" fillId="5" borderId="0" xfId="0" applyFont="1" applyFill="1" applyAlignment="1" applyProtection="1">
      <alignment wrapText="1"/>
      <protection locked="0"/>
    </xf>
    <xf numFmtId="0" fontId="9" fillId="0" borderId="0" xfId="0" applyFont="1" applyAlignment="1" applyProtection="1">
      <alignment vertical="center" wrapText="1"/>
    </xf>
    <xf numFmtId="0" fontId="9" fillId="0" borderId="0" xfId="0" applyFont="1" applyAlignment="1" applyProtection="1">
      <alignment vertical="center"/>
    </xf>
    <xf numFmtId="0" fontId="0" fillId="4" borderId="8" xfId="0" applyFill="1" applyBorder="1" applyAlignment="1" applyProtection="1">
      <alignment horizontal="left" vertical="top"/>
    </xf>
    <xf numFmtId="0" fontId="0" fillId="4" borderId="5" xfId="0" applyFill="1" applyBorder="1" applyAlignment="1" applyProtection="1">
      <alignment horizontal="left" vertical="top"/>
    </xf>
    <xf numFmtId="0" fontId="30" fillId="0" borderId="0" xfId="0" applyFont="1" applyFill="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0" fillId="13" borderId="0" xfId="0" applyFill="1"/>
    <xf numFmtId="0" fontId="0" fillId="0" borderId="0" xfId="0" applyFill="1"/>
    <xf numFmtId="0" fontId="36" fillId="12" borderId="0" xfId="0" applyFont="1" applyFill="1"/>
    <xf numFmtId="0" fontId="35" fillId="12" borderId="0" xfId="0" applyFont="1" applyFill="1"/>
    <xf numFmtId="0" fontId="0" fillId="10" borderId="6" xfId="0" applyFill="1" applyBorder="1" applyAlignment="1" applyProtection="1">
      <alignment horizontal="left" vertical="top"/>
    </xf>
    <xf numFmtId="0" fontId="2" fillId="0" borderId="0" xfId="0" applyFont="1"/>
    <xf numFmtId="0" fontId="2" fillId="12" borderId="0" xfId="0" applyFont="1" applyFill="1"/>
    <xf numFmtId="0" fontId="37" fillId="12" borderId="0" xfId="0" applyFont="1" applyFill="1"/>
    <xf numFmtId="0" fontId="0" fillId="12" borderId="0" xfId="0" applyFill="1" applyAlignment="1">
      <alignment vertical="top"/>
    </xf>
    <xf numFmtId="0" fontId="2" fillId="0" borderId="0" xfId="0" applyFont="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2" fillId="0" borderId="0" xfId="0" applyFont="1" applyFill="1"/>
    <xf numFmtId="0" fontId="0" fillId="15" borderId="0" xfId="0" applyFill="1" applyAlignment="1">
      <alignment vertical="top"/>
    </xf>
    <xf numFmtId="0" fontId="4" fillId="4" borderId="0" xfId="0" applyFont="1" applyFill="1" applyAlignment="1"/>
    <xf numFmtId="0" fontId="8" fillId="0" borderId="0" xfId="0" applyFont="1" applyFill="1"/>
    <xf numFmtId="0" fontId="6" fillId="0" borderId="0" xfId="0" applyFont="1" applyFill="1"/>
    <xf numFmtId="0" fontId="3" fillId="14" borderId="0" xfId="0" applyFont="1" applyFill="1"/>
    <xf numFmtId="0" fontId="0" fillId="14" borderId="0" xfId="0" applyFill="1"/>
    <xf numFmtId="0" fontId="2" fillId="14" borderId="0" xfId="0" applyFont="1" applyFill="1"/>
    <xf numFmtId="0" fontId="2" fillId="15" borderId="0" xfId="0" applyFont="1" applyFill="1"/>
    <xf numFmtId="0" fontId="5" fillId="0" borderId="0" xfId="0" applyFont="1" applyFill="1"/>
    <xf numFmtId="0" fontId="7" fillId="16" borderId="5" xfId="0" applyFont="1" applyFill="1" applyBorder="1"/>
    <xf numFmtId="0" fontId="0" fillId="5" borderId="0" xfId="0" applyFill="1"/>
    <xf numFmtId="0" fontId="15" fillId="5" borderId="5" xfId="0" applyFont="1" applyFill="1" applyBorder="1"/>
    <xf numFmtId="4" fontId="15" fillId="5" borderId="0" xfId="0" applyNumberFormat="1" applyFont="1" applyFill="1" applyBorder="1" applyAlignment="1" applyProtection="1">
      <alignment vertical="center" wrapText="1"/>
    </xf>
    <xf numFmtId="0" fontId="29" fillId="5" borderId="5" xfId="0" applyFont="1" applyFill="1" applyBorder="1" applyProtection="1">
      <protection locked="0"/>
    </xf>
    <xf numFmtId="0" fontId="15" fillId="4" borderId="12" xfId="0" applyFont="1" applyFill="1" applyBorder="1" applyAlignment="1" applyProtection="1">
      <alignment horizontal="left" vertical="center"/>
    </xf>
    <xf numFmtId="0" fontId="15" fillId="4" borderId="7" xfId="0" applyFont="1" applyFill="1" applyBorder="1" applyAlignment="1" applyProtection="1">
      <alignment horizontal="left" vertical="center"/>
    </xf>
    <xf numFmtId="0" fontId="15" fillId="4" borderId="13" xfId="0" applyFont="1" applyFill="1" applyBorder="1" applyAlignment="1" applyProtection="1">
      <alignment horizontal="left" vertical="center"/>
    </xf>
    <xf numFmtId="0" fontId="25" fillId="3" borderId="14" xfId="0" applyFont="1" applyFill="1" applyBorder="1" applyAlignment="1" applyProtection="1">
      <alignment vertical="center" wrapText="1"/>
    </xf>
    <xf numFmtId="0" fontId="25" fillId="3" borderId="5" xfId="0" applyFont="1" applyFill="1" applyBorder="1" applyAlignment="1" applyProtection="1">
      <alignment horizontal="left" vertical="center" wrapText="1"/>
    </xf>
    <xf numFmtId="0" fontId="25" fillId="3" borderId="6" xfId="0" applyFont="1" applyFill="1" applyBorder="1" applyAlignment="1" applyProtection="1">
      <alignment horizontal="left" vertical="center" wrapText="1"/>
    </xf>
    <xf numFmtId="0" fontId="0" fillId="5" borderId="0" xfId="0" applyFont="1" applyFill="1" applyAlignment="1" applyProtection="1">
      <alignment wrapText="1"/>
    </xf>
    <xf numFmtId="0" fontId="15" fillId="4" borderId="7" xfId="0" applyFont="1" applyFill="1" applyBorder="1" applyAlignment="1" applyProtection="1">
      <alignment horizontal="left" vertical="center" wrapText="1"/>
    </xf>
    <xf numFmtId="0" fontId="15" fillId="4" borderId="13" xfId="0" applyFont="1" applyFill="1" applyBorder="1" applyAlignment="1" applyProtection="1">
      <alignment horizontal="left" vertical="center" wrapText="1"/>
    </xf>
    <xf numFmtId="0" fontId="10" fillId="5" borderId="0" xfId="0" applyFont="1" applyFill="1" applyAlignment="1" applyProtection="1">
      <alignment wrapText="1"/>
    </xf>
    <xf numFmtId="0" fontId="15" fillId="4" borderId="7" xfId="0" applyFont="1" applyFill="1" applyBorder="1" applyAlignment="1" applyProtection="1">
      <alignment vertical="center" wrapText="1"/>
    </xf>
    <xf numFmtId="0" fontId="15" fillId="4" borderId="13" xfId="0" applyFont="1" applyFill="1" applyBorder="1" applyAlignment="1" applyProtection="1">
      <alignment vertical="center" wrapText="1"/>
    </xf>
    <xf numFmtId="4" fontId="15" fillId="5" borderId="26" xfId="0" applyNumberFormat="1" applyFont="1" applyFill="1" applyBorder="1" applyAlignment="1" applyProtection="1">
      <alignment horizontal="left" vertical="center" wrapText="1"/>
    </xf>
    <xf numFmtId="4" fontId="15" fillId="5" borderId="0" xfId="0" applyNumberFormat="1" applyFont="1" applyFill="1" applyBorder="1" applyAlignment="1" applyProtection="1">
      <alignment horizontal="left" vertical="center" wrapText="1"/>
    </xf>
    <xf numFmtId="0" fontId="0" fillId="0" borderId="0" xfId="0" applyFont="1" applyFill="1" applyAlignment="1">
      <alignment vertical="center"/>
    </xf>
    <xf numFmtId="0" fontId="35" fillId="0" borderId="0" xfId="0" applyFont="1" applyFill="1" applyAlignment="1">
      <alignment vertical="top"/>
    </xf>
    <xf numFmtId="0" fontId="27" fillId="0" borderId="0" xfId="0" applyFont="1" applyFill="1" applyAlignment="1">
      <alignment vertical="top"/>
    </xf>
    <xf numFmtId="0" fontId="0" fillId="0" borderId="43" xfId="0" applyFill="1" applyBorder="1" applyAlignment="1">
      <alignment vertical="top"/>
    </xf>
    <xf numFmtId="0" fontId="0" fillId="0" borderId="0" xfId="0" applyFill="1" applyAlignment="1">
      <alignment vertical="top" wrapText="1"/>
    </xf>
    <xf numFmtId="0" fontId="35" fillId="0" borderId="0" xfId="0" applyFont="1" applyFill="1" applyAlignment="1">
      <alignment vertical="top" wrapText="1"/>
    </xf>
    <xf numFmtId="4" fontId="18" fillId="0" borderId="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3" fillId="2" borderId="0" xfId="0" applyFont="1" applyFill="1" applyBorder="1" applyAlignment="1" applyProtection="1">
      <alignment horizontal="left" vertical="center"/>
    </xf>
    <xf numFmtId="0" fontId="0" fillId="3" borderId="0" xfId="0" applyFont="1" applyFill="1" applyBorder="1" applyAlignment="1" applyProtection="1">
      <alignment horizontal="left" vertical="center"/>
    </xf>
    <xf numFmtId="0" fontId="31" fillId="5" borderId="0" xfId="0" applyFont="1" applyFill="1" applyBorder="1" applyAlignment="1" applyProtection="1">
      <alignment horizontal="left" vertical="center" wrapText="1"/>
      <protection locked="0"/>
    </xf>
    <xf numFmtId="0" fontId="31" fillId="11" borderId="0" xfId="0" applyFont="1" applyFill="1" applyBorder="1" applyAlignment="1" applyProtection="1">
      <alignment horizontal="left" vertical="center" wrapText="1"/>
    </xf>
    <xf numFmtId="0" fontId="15" fillId="4" borderId="0" xfId="0" applyFont="1" applyFill="1" applyBorder="1" applyAlignment="1" applyProtection="1">
      <alignment horizontal="left" vertical="center"/>
    </xf>
    <xf numFmtId="0" fontId="25" fillId="5" borderId="0"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26" fillId="8" borderId="0" xfId="0" applyFont="1" applyFill="1" applyBorder="1" applyAlignment="1" applyProtection="1">
      <alignment horizontal="left" vertical="center" wrapText="1"/>
    </xf>
    <xf numFmtId="0" fontId="11" fillId="3" borderId="0" xfId="0" applyFont="1" applyFill="1" applyBorder="1" applyAlignment="1" applyProtection="1">
      <alignment horizontal="center" vertical="center" wrapText="1"/>
    </xf>
    <xf numFmtId="0" fontId="11" fillId="4" borderId="0" xfId="0" applyFont="1" applyFill="1" applyBorder="1" applyAlignment="1" applyProtection="1">
      <alignment horizontal="left" vertical="center"/>
    </xf>
    <xf numFmtId="0" fontId="0" fillId="5" borderId="0"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xf>
    <xf numFmtId="0" fontId="17" fillId="5" borderId="0"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left" vertical="center" wrapText="1"/>
    </xf>
    <xf numFmtId="0" fontId="31" fillId="5" borderId="0" xfId="0" applyFont="1" applyFill="1" applyBorder="1" applyAlignment="1" applyProtection="1">
      <alignment vertical="center" wrapText="1"/>
      <protection locked="0"/>
    </xf>
    <xf numFmtId="0" fontId="0" fillId="0" borderId="0" xfId="0" applyFont="1" applyFill="1" applyBorder="1" applyAlignment="1" applyProtection="1">
      <alignment horizontal="left" vertical="center" wrapText="1"/>
    </xf>
    <xf numFmtId="0" fontId="23" fillId="2"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15" fillId="4" borderId="0" xfId="0" applyFont="1" applyFill="1" applyBorder="1" applyAlignment="1" applyProtection="1">
      <alignment vertical="center" wrapText="1"/>
    </xf>
    <xf numFmtId="0" fontId="11" fillId="4" borderId="0" xfId="0" applyFont="1" applyFill="1" applyBorder="1" applyAlignment="1" applyProtection="1">
      <alignment vertical="center"/>
    </xf>
    <xf numFmtId="3" fontId="17" fillId="5" borderId="5" xfId="0" applyNumberFormat="1" applyFont="1" applyFill="1" applyBorder="1" applyAlignment="1" applyProtection="1">
      <alignment horizontal="right" vertical="center" wrapText="1"/>
      <protection locked="0"/>
    </xf>
    <xf numFmtId="0" fontId="17" fillId="5" borderId="15" xfId="0" applyFont="1" applyFill="1" applyBorder="1" applyAlignment="1" applyProtection="1">
      <alignment horizontal="left" vertical="center" wrapText="1"/>
      <protection locked="0"/>
    </xf>
    <xf numFmtId="9" fontId="17" fillId="11" borderId="5" xfId="1" applyFont="1" applyFill="1" applyBorder="1" applyAlignment="1" applyProtection="1">
      <alignment horizontal="right" vertical="center" wrapText="1"/>
    </xf>
    <xf numFmtId="3" fontId="17" fillId="11" borderId="5" xfId="0" applyNumberFormat="1" applyFont="1" applyFill="1" applyBorder="1" applyAlignment="1" applyProtection="1">
      <alignment horizontal="right" vertical="center" wrapText="1"/>
    </xf>
    <xf numFmtId="9" fontId="17" fillId="11" borderId="34" xfId="1" applyFont="1" applyFill="1" applyBorder="1" applyAlignment="1" applyProtection="1">
      <alignment horizontal="right" vertical="center" wrapText="1"/>
    </xf>
    <xf numFmtId="3" fontId="17" fillId="16" borderId="5" xfId="0" applyNumberFormat="1" applyFont="1" applyFill="1" applyBorder="1" applyAlignment="1" applyProtection="1">
      <alignment horizontal="right" vertical="center" wrapText="1"/>
    </xf>
    <xf numFmtId="9" fontId="17" fillId="16" borderId="5" xfId="1" applyFont="1" applyFill="1" applyBorder="1" applyAlignment="1" applyProtection="1">
      <alignment horizontal="right" vertical="center" wrapText="1"/>
    </xf>
    <xf numFmtId="0" fontId="15" fillId="4" borderId="7" xfId="0" applyFont="1" applyFill="1" applyBorder="1" applyAlignment="1" applyProtection="1">
      <alignment vertical="center"/>
    </xf>
    <xf numFmtId="0" fontId="15" fillId="4" borderId="13" xfId="0" applyFont="1" applyFill="1" applyBorder="1" applyAlignment="1" applyProtection="1">
      <alignment vertical="center"/>
    </xf>
    <xf numFmtId="3" fontId="17" fillId="11" borderId="5" xfId="0" applyNumberFormat="1" applyFont="1" applyFill="1" applyBorder="1" applyAlignment="1" applyProtection="1">
      <alignment horizontal="right" vertical="center" wrapText="1"/>
      <protection locked="0"/>
    </xf>
    <xf numFmtId="0" fontId="12" fillId="2" borderId="2"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0" fontId="39" fillId="3" borderId="29" xfId="0" applyFont="1" applyFill="1" applyBorder="1" applyAlignment="1" applyProtection="1">
      <alignment horizontal="left" vertical="center"/>
    </xf>
    <xf numFmtId="0" fontId="17" fillId="3" borderId="28" xfId="0" applyFont="1" applyFill="1" applyBorder="1" applyAlignment="1" applyProtection="1">
      <alignment horizontal="left" vertical="center"/>
    </xf>
    <xf numFmtId="0" fontId="17" fillId="3" borderId="30" xfId="0" applyFont="1" applyFill="1" applyBorder="1" applyAlignment="1" applyProtection="1">
      <alignment horizontal="left" vertical="center"/>
    </xf>
    <xf numFmtId="0" fontId="15" fillId="3" borderId="14" xfId="0" applyFont="1" applyFill="1" applyBorder="1" applyAlignment="1" applyProtection="1">
      <alignment vertical="center" wrapText="1"/>
    </xf>
    <xf numFmtId="0" fontId="15" fillId="3" borderId="14" xfId="0" applyFont="1" applyFill="1" applyBorder="1" applyAlignment="1" applyProtection="1">
      <alignment horizontal="left" vertical="center" wrapText="1"/>
    </xf>
    <xf numFmtId="0" fontId="40" fillId="5" borderId="0" xfId="0" applyFont="1" applyFill="1" applyBorder="1" applyAlignment="1" applyProtection="1">
      <alignment wrapText="1"/>
      <protection locked="0"/>
    </xf>
    <xf numFmtId="0" fontId="25" fillId="3" borderId="31" xfId="0" applyFont="1" applyFill="1" applyBorder="1" applyAlignment="1" applyProtection="1">
      <alignment vertical="center" wrapText="1"/>
    </xf>
    <xf numFmtId="0" fontId="25" fillId="8" borderId="2" xfId="0" applyFont="1" applyFill="1" applyBorder="1" applyAlignment="1" applyProtection="1">
      <alignment horizontal="left" vertical="center" wrapText="1"/>
    </xf>
    <xf numFmtId="0" fontId="25" fillId="8" borderId="3" xfId="0" applyFont="1" applyFill="1" applyBorder="1" applyAlignment="1" applyProtection="1">
      <alignment horizontal="left" vertical="center" wrapText="1"/>
    </xf>
    <xf numFmtId="0" fontId="25" fillId="8" borderId="4" xfId="0" applyFont="1" applyFill="1" applyBorder="1" applyAlignment="1" applyProtection="1">
      <alignment horizontal="left" vertical="center" wrapText="1"/>
    </xf>
    <xf numFmtId="0" fontId="15" fillId="3" borderId="19" xfId="0" applyFont="1" applyFill="1" applyBorder="1" applyAlignment="1" applyProtection="1">
      <alignment vertical="center" wrapText="1"/>
    </xf>
    <xf numFmtId="0" fontId="15" fillId="3" borderId="20" xfId="0" applyFont="1" applyFill="1" applyBorder="1" applyAlignment="1" applyProtection="1">
      <alignment vertical="center" wrapText="1"/>
    </xf>
    <xf numFmtId="0" fontId="15" fillId="3" borderId="21" xfId="0" applyFont="1" applyFill="1" applyBorder="1" applyAlignment="1" applyProtection="1">
      <alignment horizontal="center" vertical="center" wrapText="1"/>
    </xf>
    <xf numFmtId="0" fontId="15" fillId="3" borderId="23" xfId="0" applyFont="1" applyFill="1" applyBorder="1" applyAlignment="1" applyProtection="1">
      <alignment vertical="center" wrapText="1"/>
    </xf>
    <xf numFmtId="0" fontId="15" fillId="3" borderId="9" xfId="0" applyFont="1" applyFill="1" applyBorder="1" applyAlignment="1" applyProtection="1">
      <alignment vertical="center" wrapText="1"/>
    </xf>
    <xf numFmtId="0" fontId="25" fillId="5" borderId="5" xfId="0" applyFont="1" applyFill="1" applyBorder="1" applyAlignment="1" applyProtection="1">
      <alignment horizontal="center" vertical="center" wrapText="1"/>
      <protection locked="0"/>
    </xf>
    <xf numFmtId="0" fontId="17" fillId="3" borderId="12" xfId="0" applyFont="1" applyFill="1" applyBorder="1" applyAlignment="1" applyProtection="1">
      <alignment vertical="center" wrapText="1"/>
    </xf>
    <xf numFmtId="0" fontId="17" fillId="3" borderId="5"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33" xfId="0" applyFont="1" applyFill="1" applyBorder="1" applyAlignment="1" applyProtection="1">
      <alignment horizontal="center" vertical="center" wrapText="1"/>
    </xf>
    <xf numFmtId="0" fontId="17" fillId="5" borderId="0" xfId="0" applyFont="1" applyFill="1" applyAlignment="1" applyProtection="1">
      <alignment wrapText="1"/>
    </xf>
    <xf numFmtId="0" fontId="17" fillId="6" borderId="46" xfId="0" applyFont="1" applyFill="1" applyBorder="1" applyAlignment="1" applyProtection="1">
      <alignment horizontal="center" vertical="center" wrapText="1"/>
    </xf>
    <xf numFmtId="3" fontId="17" fillId="6" borderId="46" xfId="0" applyNumberFormat="1" applyFont="1" applyFill="1" applyBorder="1" applyAlignment="1" applyProtection="1">
      <alignment horizontal="right" vertical="center" wrapText="1"/>
    </xf>
    <xf numFmtId="3" fontId="17" fillId="6" borderId="44" xfId="0" applyNumberFormat="1" applyFont="1" applyFill="1" applyBorder="1" applyAlignment="1" applyProtection="1">
      <alignment horizontal="right" vertical="center" wrapText="1"/>
    </xf>
    <xf numFmtId="0" fontId="17" fillId="6" borderId="5" xfId="0" applyFont="1" applyFill="1" applyBorder="1" applyAlignment="1" applyProtection="1">
      <alignment horizontal="center" vertical="center" wrapText="1"/>
    </xf>
    <xf numFmtId="9" fontId="17" fillId="6" borderId="5" xfId="1" applyFont="1" applyFill="1" applyBorder="1" applyAlignment="1" applyProtection="1">
      <alignment horizontal="right" vertical="center" wrapText="1"/>
    </xf>
    <xf numFmtId="9" fontId="17" fillId="6" borderId="42" xfId="1" applyFont="1" applyFill="1" applyBorder="1" applyAlignment="1" applyProtection="1">
      <alignment horizontal="right" vertical="center" wrapText="1"/>
    </xf>
    <xf numFmtId="0" fontId="12" fillId="2" borderId="3" xfId="0" applyFont="1" applyFill="1" applyBorder="1" applyAlignment="1" applyProtection="1">
      <alignment vertical="center" wrapText="1"/>
    </xf>
    <xf numFmtId="0" fontId="12" fillId="2" borderId="4" xfId="0" applyFont="1" applyFill="1" applyBorder="1" applyAlignment="1" applyProtection="1">
      <alignment vertical="center" wrapText="1"/>
    </xf>
    <xf numFmtId="0" fontId="40" fillId="5" borderId="0" xfId="0" applyFont="1" applyFill="1" applyAlignment="1" applyProtection="1">
      <alignment wrapText="1"/>
      <protection locked="0"/>
    </xf>
    <xf numFmtId="0" fontId="25" fillId="8" borderId="2" xfId="0" applyFont="1" applyFill="1" applyBorder="1" applyAlignment="1" applyProtection="1">
      <alignment vertical="center" wrapText="1"/>
    </xf>
    <xf numFmtId="0" fontId="40" fillId="5" borderId="0" xfId="0" applyFont="1" applyFill="1" applyAlignment="1" applyProtection="1">
      <alignment wrapText="1"/>
    </xf>
    <xf numFmtId="0" fontId="25" fillId="8" borderId="3" xfId="0" applyFont="1" applyFill="1" applyBorder="1" applyAlignment="1" applyProtection="1">
      <alignment horizontal="left" vertical="center" wrapText="1"/>
      <protection locked="0"/>
    </xf>
    <xf numFmtId="0" fontId="25" fillId="8" borderId="4" xfId="0" applyFont="1" applyFill="1" applyBorder="1" applyAlignment="1" applyProtection="1">
      <alignment horizontal="left" vertical="center" wrapText="1"/>
      <protection locked="0"/>
    </xf>
    <xf numFmtId="0" fontId="15" fillId="3" borderId="20" xfId="0" applyFont="1" applyFill="1" applyBorder="1" applyAlignment="1" applyProtection="1">
      <alignment vertical="center" wrapText="1"/>
      <protection locked="0"/>
    </xf>
    <xf numFmtId="0" fontId="15" fillId="3" borderId="21" xfId="0" applyFont="1" applyFill="1" applyBorder="1" applyAlignment="1" applyProtection="1">
      <alignment horizontal="center" vertical="center" wrapText="1"/>
      <protection locked="0"/>
    </xf>
    <xf numFmtId="0" fontId="15" fillId="3" borderId="9" xfId="0" applyFont="1" applyFill="1" applyBorder="1" applyAlignment="1" applyProtection="1">
      <alignment vertical="center" wrapText="1"/>
      <protection locked="0"/>
    </xf>
    <xf numFmtId="0" fontId="10" fillId="5" borderId="0" xfId="0" applyFont="1" applyFill="1" applyAlignment="1" applyProtection="1">
      <alignment wrapText="1"/>
      <protection locked="0"/>
    </xf>
    <xf numFmtId="0" fontId="41" fillId="0" borderId="0" xfId="0" applyFont="1" applyAlignment="1">
      <alignment vertical="center"/>
    </xf>
    <xf numFmtId="0" fontId="17" fillId="5" borderId="25"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4" fontId="15" fillId="5" borderId="19" xfId="0" applyNumberFormat="1" applyFont="1" applyFill="1" applyBorder="1" applyAlignment="1" applyProtection="1">
      <alignment horizontal="left" vertical="center" wrapText="1"/>
    </xf>
    <xf numFmtId="4" fontId="15" fillId="5" borderId="26" xfId="0" applyNumberFormat="1" applyFont="1" applyFill="1" applyBorder="1" applyAlignment="1" applyProtection="1">
      <alignment horizontal="left" vertical="center" wrapText="1"/>
    </xf>
    <xf numFmtId="4" fontId="15" fillId="5" borderId="27" xfId="0" applyNumberFormat="1" applyFont="1" applyFill="1" applyBorder="1" applyAlignment="1" applyProtection="1">
      <alignment horizontal="left" vertical="center" wrapText="1"/>
    </xf>
    <xf numFmtId="4" fontId="15" fillId="5" borderId="0" xfId="0" applyNumberFormat="1" applyFont="1" applyFill="1" applyBorder="1" applyAlignment="1" applyProtection="1">
      <alignment horizontal="left" vertical="center" wrapText="1"/>
    </xf>
    <xf numFmtId="4" fontId="17" fillId="0" borderId="6" xfId="0" applyNumberFormat="1" applyFont="1" applyFill="1" applyBorder="1" applyAlignment="1" applyProtection="1">
      <alignment horizontal="left" vertical="center" wrapText="1"/>
    </xf>
    <xf numFmtId="4" fontId="17" fillId="0" borderId="7" xfId="0" applyNumberFormat="1" applyFont="1" applyFill="1" applyBorder="1" applyAlignment="1" applyProtection="1">
      <alignment horizontal="left" vertical="center" wrapText="1"/>
    </xf>
    <xf numFmtId="4" fontId="17" fillId="0" borderId="8" xfId="0" applyNumberFormat="1" applyFont="1" applyFill="1" applyBorder="1" applyAlignment="1" applyProtection="1">
      <alignment horizontal="left" vertical="center" wrapText="1"/>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4" fontId="17" fillId="0" borderId="6" xfId="0" applyNumberFormat="1" applyFont="1" applyBorder="1" applyAlignment="1" applyProtection="1">
      <alignment horizontal="left" vertical="center" wrapText="1"/>
    </xf>
    <xf numFmtId="4" fontId="17" fillId="0" borderId="7" xfId="0" applyNumberFormat="1" applyFont="1" applyBorder="1" applyAlignment="1" applyProtection="1">
      <alignment horizontal="left" vertical="center" wrapText="1"/>
    </xf>
    <xf numFmtId="4" fontId="17" fillId="0" borderId="8" xfId="0" applyNumberFormat="1" applyFont="1" applyBorder="1" applyAlignment="1" applyProtection="1">
      <alignment horizontal="left" vertical="center" wrapText="1"/>
    </xf>
    <xf numFmtId="4" fontId="19" fillId="5" borderId="2" xfId="0" applyNumberFormat="1" applyFont="1" applyFill="1" applyBorder="1" applyAlignment="1" applyProtection="1">
      <alignment horizontal="center" vertical="center" wrapText="1"/>
      <protection locked="0"/>
    </xf>
    <xf numFmtId="4" fontId="19" fillId="5" borderId="3" xfId="0" applyNumberFormat="1" applyFont="1" applyFill="1" applyBorder="1" applyAlignment="1" applyProtection="1">
      <alignment horizontal="center" vertical="center" wrapText="1"/>
      <protection locked="0"/>
    </xf>
    <xf numFmtId="4" fontId="19" fillId="5" borderId="4" xfId="0" applyNumberFormat="1" applyFont="1" applyFill="1" applyBorder="1" applyAlignment="1" applyProtection="1">
      <alignment horizontal="center" vertical="center" wrapText="1"/>
      <protection locked="0"/>
    </xf>
    <xf numFmtId="4" fontId="28" fillId="0" borderId="1" xfId="0" applyNumberFormat="1" applyFont="1" applyBorder="1" applyAlignment="1" applyProtection="1">
      <alignment horizontal="center" vertical="center" wrapText="1"/>
    </xf>
    <xf numFmtId="4" fontId="28" fillId="0" borderId="39" xfId="0" applyNumberFormat="1" applyFont="1" applyBorder="1" applyAlignment="1" applyProtection="1">
      <alignment horizontal="center" vertical="center" wrapText="1"/>
    </xf>
    <xf numFmtId="4" fontId="15" fillId="3" borderId="6" xfId="0" applyNumberFormat="1" applyFont="1" applyFill="1" applyBorder="1" applyAlignment="1" applyProtection="1">
      <alignment horizontal="left" vertical="center"/>
    </xf>
    <xf numFmtId="4" fontId="15" fillId="3" borderId="7" xfId="0" applyNumberFormat="1" applyFont="1" applyFill="1" applyBorder="1" applyAlignment="1" applyProtection="1">
      <alignment horizontal="left" vertical="center"/>
    </xf>
    <xf numFmtId="4" fontId="15" fillId="3" borderId="8" xfId="0" applyNumberFormat="1" applyFont="1" applyFill="1" applyBorder="1" applyAlignment="1" applyProtection="1">
      <alignment horizontal="left" vertical="center"/>
    </xf>
    <xf numFmtId="4" fontId="17" fillId="3" borderId="41" xfId="0" applyNumberFormat="1" applyFont="1" applyFill="1" applyBorder="1" applyAlignment="1" applyProtection="1">
      <alignment horizontal="left" vertical="center" wrapText="1"/>
    </xf>
    <xf numFmtId="4" fontId="17" fillId="3" borderId="26" xfId="0" applyNumberFormat="1" applyFont="1" applyFill="1" applyBorder="1" applyAlignment="1" applyProtection="1">
      <alignment horizontal="left" vertical="center" wrapText="1"/>
    </xf>
    <xf numFmtId="4" fontId="17" fillId="3" borderId="20" xfId="0" applyNumberFormat="1" applyFont="1" applyFill="1" applyBorder="1" applyAlignment="1" applyProtection="1">
      <alignment horizontal="left" vertical="center" wrapText="1"/>
    </xf>
    <xf numFmtId="4" fontId="17" fillId="0" borderId="6" xfId="0" applyNumberFormat="1" applyFont="1" applyFill="1" applyBorder="1" applyAlignment="1" applyProtection="1">
      <alignment vertical="center" wrapText="1"/>
    </xf>
    <xf numFmtId="4" fontId="17" fillId="0" borderId="7" xfId="0" applyNumberFormat="1" applyFont="1" applyFill="1" applyBorder="1" applyAlignment="1" applyProtection="1">
      <alignment vertical="center" wrapText="1"/>
    </xf>
    <xf numFmtId="4" fontId="17" fillId="0" borderId="8" xfId="0" applyNumberFormat="1" applyFont="1" applyFill="1" applyBorder="1" applyAlignment="1" applyProtection="1">
      <alignment vertical="center" wrapText="1"/>
    </xf>
    <xf numFmtId="4" fontId="17" fillId="3" borderId="44" xfId="0" applyNumberFormat="1" applyFont="1" applyFill="1" applyBorder="1" applyAlignment="1" applyProtection="1">
      <alignment horizontal="left" vertical="center" wrapText="1"/>
    </xf>
    <xf numFmtId="4" fontId="17" fillId="3" borderId="0" xfId="0" applyNumberFormat="1" applyFont="1" applyFill="1" applyBorder="1" applyAlignment="1" applyProtection="1">
      <alignment horizontal="left" vertical="center" wrapText="1"/>
    </xf>
    <xf numFmtId="4" fontId="17" fillId="3" borderId="38" xfId="0" applyNumberFormat="1" applyFont="1" applyFill="1" applyBorder="1" applyAlignment="1" applyProtection="1">
      <alignment horizontal="left" vertical="center" wrapText="1"/>
    </xf>
    <xf numFmtId="4" fontId="24" fillId="7" borderId="2" xfId="0" applyNumberFormat="1" applyFont="1" applyFill="1" applyBorder="1" applyAlignment="1" applyProtection="1">
      <alignment horizontal="left" vertical="center"/>
    </xf>
    <xf numFmtId="4" fontId="24" fillId="7" borderId="3" xfId="0" applyNumberFormat="1" applyFont="1" applyFill="1" applyBorder="1" applyAlignment="1" applyProtection="1">
      <alignment horizontal="left" vertical="center"/>
    </xf>
    <xf numFmtId="4" fontId="24" fillId="7" borderId="40" xfId="0" applyNumberFormat="1" applyFont="1" applyFill="1" applyBorder="1" applyAlignment="1" applyProtection="1">
      <alignment horizontal="left" vertical="center"/>
    </xf>
    <xf numFmtId="0" fontId="17" fillId="3" borderId="1" xfId="0" applyFont="1" applyFill="1" applyBorder="1" applyAlignment="1" applyProtection="1">
      <alignment horizontal="left" vertical="center" wrapText="1"/>
    </xf>
    <xf numFmtId="0" fontId="17" fillId="3" borderId="39" xfId="0" applyFont="1" applyFill="1" applyBorder="1" applyAlignment="1" applyProtection="1">
      <alignment horizontal="left" vertical="center" wrapText="1"/>
    </xf>
    <xf numFmtId="4" fontId="18" fillId="0" borderId="36" xfId="0" applyNumberFormat="1" applyFont="1" applyFill="1" applyBorder="1" applyAlignment="1" applyProtection="1">
      <alignment horizontal="center" vertical="center" wrapText="1"/>
    </xf>
    <xf numFmtId="4" fontId="18" fillId="0" borderId="37" xfId="0" applyNumberFormat="1" applyFont="1" applyFill="1" applyBorder="1" applyAlignment="1" applyProtection="1">
      <alignment horizontal="center" vertical="center" wrapText="1"/>
    </xf>
    <xf numFmtId="4" fontId="33" fillId="3" borderId="0" xfId="2" applyNumberFormat="1" applyFill="1" applyBorder="1" applyAlignment="1" applyProtection="1">
      <alignment horizontal="left" vertical="center" wrapText="1"/>
    </xf>
    <xf numFmtId="0" fontId="17" fillId="5" borderId="0" xfId="0" applyFont="1" applyFill="1" applyAlignment="1">
      <alignment horizontal="left" vertical="top" wrapText="1"/>
    </xf>
    <xf numFmtId="4" fontId="15" fillId="5" borderId="45" xfId="0" applyNumberFormat="1" applyFont="1" applyFill="1" applyBorder="1" applyAlignment="1" applyProtection="1">
      <alignment horizontal="left" vertical="center" wrapText="1"/>
    </xf>
    <xf numFmtId="4" fontId="15" fillId="5" borderId="1" xfId="0" applyNumberFormat="1" applyFont="1" applyFill="1" applyBorder="1" applyAlignment="1" applyProtection="1">
      <alignment horizontal="left" vertical="center" wrapText="1"/>
    </xf>
    <xf numFmtId="0" fontId="17" fillId="3" borderId="24" xfId="0" applyFont="1" applyFill="1" applyBorder="1" applyAlignment="1" applyProtection="1">
      <alignment horizontal="left" vertical="center" wrapText="1"/>
    </xf>
    <xf numFmtId="0" fontId="17" fillId="3" borderId="17" xfId="0" applyFont="1" applyFill="1" applyBorder="1" applyAlignment="1" applyProtection="1">
      <alignment horizontal="left" vertical="center" wrapText="1"/>
    </xf>
    <xf numFmtId="0" fontId="17" fillId="5" borderId="25"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0" fontId="25" fillId="5" borderId="16" xfId="0" applyFont="1" applyFill="1" applyBorder="1" applyAlignment="1" applyProtection="1">
      <alignment horizontal="left" vertical="center" wrapText="1"/>
      <protection locked="0"/>
    </xf>
    <xf numFmtId="0" fontId="25" fillId="5" borderId="10"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17" fillId="11" borderId="6" xfId="0" applyFont="1" applyFill="1" applyBorder="1" applyAlignment="1" applyProtection="1">
      <alignment horizontal="left" vertical="center" wrapText="1"/>
    </xf>
    <xf numFmtId="0" fontId="17" fillId="11" borderId="7" xfId="0" applyFont="1" applyFill="1" applyBorder="1" applyAlignment="1" applyProtection="1">
      <alignment horizontal="left" vertical="center" wrapText="1"/>
    </xf>
    <xf numFmtId="0" fontId="17" fillId="11" borderId="13" xfId="0" applyFont="1" applyFill="1" applyBorder="1" applyAlignment="1" applyProtection="1">
      <alignment horizontal="left" vertical="center" wrapText="1"/>
    </xf>
    <xf numFmtId="0" fontId="17" fillId="5" borderId="6" xfId="0" applyFont="1" applyFill="1" applyBorder="1" applyAlignment="1" applyProtection="1">
      <alignment horizontal="left" vertical="center" wrapText="1"/>
      <protection locked="0"/>
    </xf>
    <xf numFmtId="0" fontId="17" fillId="5" borderId="7" xfId="0" applyFont="1" applyFill="1" applyBorder="1" applyAlignment="1" applyProtection="1">
      <alignment horizontal="left" vertical="center" wrapText="1"/>
      <protection locked="0"/>
    </xf>
    <xf numFmtId="0" fontId="17" fillId="5" borderId="13" xfId="0" applyFont="1" applyFill="1" applyBorder="1" applyAlignment="1" applyProtection="1">
      <alignment horizontal="left" vertical="center" wrapText="1"/>
      <protection locked="0"/>
    </xf>
    <xf numFmtId="0" fontId="17" fillId="3" borderId="32" xfId="0" applyFont="1" applyFill="1" applyBorder="1" applyAlignment="1" applyProtection="1">
      <alignment horizontal="left" vertical="center" wrapText="1"/>
    </xf>
    <xf numFmtId="0" fontId="17" fillId="6" borderId="17" xfId="0" applyFont="1" applyFill="1" applyBorder="1" applyAlignment="1" applyProtection="1">
      <alignment horizontal="left" vertical="center" wrapText="1"/>
    </xf>
    <xf numFmtId="0" fontId="17" fillId="6" borderId="14" xfId="0" applyFont="1" applyFill="1" applyBorder="1" applyAlignment="1" applyProtection="1">
      <alignment horizontal="left" vertical="center" wrapText="1"/>
    </xf>
    <xf numFmtId="0" fontId="17" fillId="0" borderId="47"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15" fillId="3" borderId="2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7" fillId="5" borderId="6" xfId="0" applyFont="1" applyFill="1" applyBorder="1" applyAlignment="1" applyProtection="1">
      <alignment vertical="center" wrapText="1"/>
      <protection locked="0"/>
    </xf>
    <xf numFmtId="0" fontId="17" fillId="5" borderId="7" xfId="0" applyFont="1" applyFill="1" applyBorder="1" applyAlignment="1" applyProtection="1">
      <alignment vertical="center" wrapText="1"/>
      <protection locked="0"/>
    </xf>
    <xf numFmtId="0" fontId="17" fillId="5" borderId="13" xfId="0" applyFont="1" applyFill="1" applyBorder="1" applyAlignment="1" applyProtection="1">
      <alignment vertical="center" wrapText="1"/>
      <protection locked="0"/>
    </xf>
    <xf numFmtId="0" fontId="17" fillId="5" borderId="35" xfId="0"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22" fillId="0" borderId="3" xfId="0" applyFont="1" applyFill="1" applyBorder="1" applyAlignment="1" applyProtection="1">
      <alignment horizontal="center" vertical="center" wrapText="1"/>
    </xf>
    <xf numFmtId="0" fontId="25" fillId="5" borderId="6"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0" fontId="17" fillId="3" borderId="24"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left" vertical="center" wrapText="1"/>
      <protection locked="0"/>
    </xf>
    <xf numFmtId="0" fontId="17" fillId="3" borderId="32"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left" vertical="center" wrapText="1"/>
      <protection locked="0"/>
    </xf>
    <xf numFmtId="0" fontId="0" fillId="3" borderId="17" xfId="0" applyFont="1" applyFill="1" applyBorder="1" applyAlignment="1" applyProtection="1">
      <alignment horizontal="left" vertical="center" wrapText="1"/>
      <protection locked="0"/>
    </xf>
    <xf numFmtId="0" fontId="15" fillId="3" borderId="22"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wrapText="1"/>
      <protection locked="0"/>
    </xf>
    <xf numFmtId="0" fontId="24" fillId="3" borderId="29" xfId="0" applyFont="1" applyFill="1" applyBorder="1" applyAlignment="1" applyProtection="1">
      <alignment horizontal="left" vertical="center" wrapText="1"/>
      <protection locked="0"/>
    </xf>
    <xf numFmtId="0" fontId="24" fillId="3" borderId="28" xfId="0" applyFont="1" applyFill="1" applyBorder="1" applyAlignment="1" applyProtection="1">
      <alignment horizontal="left" vertical="center" wrapText="1"/>
      <protection locked="0"/>
    </xf>
    <xf numFmtId="0" fontId="24" fillId="3" borderId="30" xfId="0" applyFont="1" applyFill="1" applyBorder="1" applyAlignment="1" applyProtection="1">
      <alignment horizontal="left" vertical="center" wrapText="1"/>
      <protection locked="0"/>
    </xf>
    <xf numFmtId="0" fontId="25" fillId="0" borderId="6" xfId="0" applyFont="1" applyFill="1" applyBorder="1" applyAlignment="1" applyProtection="1">
      <alignment horizontal="left" vertical="center" wrapText="1"/>
      <protection locked="0"/>
    </xf>
    <xf numFmtId="0" fontId="25" fillId="0" borderId="13"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34" fillId="3" borderId="3" xfId="0" applyFont="1" applyFill="1" applyBorder="1" applyAlignment="1" applyProtection="1">
      <alignment horizontal="left" vertical="center" wrapText="1"/>
      <protection locked="0"/>
    </xf>
    <xf numFmtId="0" fontId="34" fillId="3" borderId="4" xfId="0" applyFont="1" applyFill="1" applyBorder="1" applyAlignment="1" applyProtection="1">
      <alignment horizontal="left" vertical="center" wrapText="1"/>
      <protection locked="0"/>
    </xf>
  </cellXfs>
  <cellStyles count="4">
    <cellStyle name="Normal 2" xfId="3"/>
    <cellStyle name="Гиперссылка" xfId="2" builtinId="8"/>
    <cellStyle name="Обычный" xfId="0" builtinId="0"/>
    <cellStyle name="Процентный" xfId="1" builtinId="5"/>
  </cellStyles>
  <dxfs count="0"/>
  <tableStyles count="0" defaultTableStyle="TableStyleMedium2" defaultPivotStyle="PivotStyleLight16"/>
  <colors>
    <mruColors>
      <color rgb="FFE4DFEC"/>
      <color rgb="FF12487D"/>
      <color rgb="FFB1A0C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1620648</xdr:colOff>
      <xdr:row>2</xdr:row>
      <xdr:rowOff>77000</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0"/>
          <a:ext cx="294462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es ES"/>
      <sheetName val="Instructions  FR"/>
      <sheetName val="Instructions EN"/>
      <sheetName val="инструкции RU"/>
      <sheetName val="Chg log"/>
      <sheetName val="Instructions"/>
      <sheetName val="Framework"/>
      <sheetName val="Concept Note"/>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C10" t="str">
            <v>HIV/AIDS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http://www.who.int/tb/dots/planning_budgeting_tool/en/" TargetMode="Externa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W80"/>
  <sheetViews>
    <sheetView view="pageBreakPreview" zoomScale="85" zoomScaleNormal="100" zoomScaleSheetLayoutView="85" workbookViewId="0">
      <pane xSplit="7" ySplit="9" topLeftCell="H27" activePane="bottomRight" state="frozen"/>
      <selection activeCell="A9" sqref="A9"/>
      <selection pane="topRight" activeCell="A9" sqref="A9"/>
      <selection pane="bottomLeft" activeCell="A9" sqref="A9"/>
      <selection pane="bottomRight" activeCell="A17" sqref="A17:G17"/>
    </sheetView>
  </sheetViews>
  <sheetFormatPr defaultColWidth="9" defaultRowHeight="14.25" x14ac:dyDescent="0.2"/>
  <cols>
    <col min="1" max="5" width="9.625" style="20" customWidth="1"/>
    <col min="6" max="6" width="12.5" style="20" customWidth="1"/>
    <col min="7" max="7" width="75" style="20" customWidth="1"/>
    <col min="8" max="8" width="21.375" style="20" customWidth="1"/>
    <col min="9" max="16384" width="9" style="20"/>
  </cols>
  <sheetData>
    <row r="1" spans="1:23" ht="27" customHeight="1" x14ac:dyDescent="0.2">
      <c r="A1" s="179" t="s">
        <v>17</v>
      </c>
      <c r="B1" s="180"/>
      <c r="C1" s="180"/>
      <c r="D1" s="180"/>
      <c r="E1" s="180"/>
      <c r="F1" s="180"/>
      <c r="G1" s="214" t="str">
        <f ca="1">Translations!$G$49</f>
        <v>Последняя версия обновлена в июне 2017 г.</v>
      </c>
      <c r="H1" s="16"/>
      <c r="I1" s="17"/>
      <c r="J1" s="18"/>
      <c r="K1" s="18"/>
      <c r="L1" s="18"/>
      <c r="M1" s="18"/>
      <c r="N1" s="18"/>
      <c r="O1" s="18"/>
      <c r="P1" s="19"/>
      <c r="Q1" s="19"/>
      <c r="R1" s="19"/>
      <c r="S1" s="19"/>
      <c r="T1" s="19"/>
      <c r="U1" s="19"/>
      <c r="V1" s="19"/>
      <c r="W1" s="19"/>
    </row>
    <row r="2" spans="1:23" ht="21" customHeight="1" x14ac:dyDescent="0.2">
      <c r="A2" s="181" t="s">
        <v>1329</v>
      </c>
      <c r="B2" s="182"/>
      <c r="C2" s="182"/>
      <c r="D2" s="182"/>
      <c r="E2" s="182"/>
      <c r="F2" s="182"/>
      <c r="G2" s="215"/>
      <c r="H2" s="16"/>
      <c r="I2" s="17"/>
      <c r="J2" s="18"/>
      <c r="K2" s="18"/>
      <c r="L2" s="18"/>
      <c r="M2" s="18"/>
      <c r="N2" s="18"/>
      <c r="O2" s="18"/>
      <c r="P2" s="19"/>
      <c r="Q2" s="19"/>
      <c r="R2" s="19"/>
      <c r="S2" s="19"/>
      <c r="T2" s="19"/>
      <c r="U2" s="19"/>
      <c r="V2" s="19"/>
      <c r="W2" s="19"/>
    </row>
    <row r="3" spans="1:23" ht="24" customHeight="1" x14ac:dyDescent="0.2">
      <c r="A3" s="181" t="s">
        <v>1330</v>
      </c>
      <c r="B3" s="182"/>
      <c r="C3" s="182"/>
      <c r="D3" s="182"/>
      <c r="E3" s="182"/>
      <c r="F3" s="182"/>
      <c r="G3" s="215"/>
      <c r="H3" s="16"/>
      <c r="I3" s="17"/>
      <c r="J3" s="18"/>
      <c r="K3" s="18"/>
      <c r="L3" s="18"/>
      <c r="M3" s="18"/>
      <c r="N3" s="18"/>
      <c r="O3" s="18"/>
      <c r="P3" s="19"/>
      <c r="Q3" s="19"/>
      <c r="R3" s="19"/>
      <c r="S3" s="19"/>
      <c r="T3" s="19"/>
      <c r="U3" s="19"/>
      <c r="V3" s="19"/>
      <c r="W3" s="19"/>
    </row>
    <row r="4" spans="1:23" ht="22.5" customHeight="1" x14ac:dyDescent="0.2">
      <c r="A4" s="181" t="s">
        <v>59</v>
      </c>
      <c r="B4" s="182"/>
      <c r="C4" s="182"/>
      <c r="D4" s="182"/>
      <c r="E4" s="182"/>
      <c r="F4" s="182"/>
      <c r="G4" s="215"/>
      <c r="H4" s="16"/>
      <c r="I4" s="17"/>
      <c r="J4" s="18"/>
      <c r="K4" s="18"/>
      <c r="L4" s="18"/>
      <c r="M4" s="18"/>
      <c r="N4" s="18"/>
      <c r="O4" s="18"/>
      <c r="P4" s="19"/>
      <c r="Q4" s="19"/>
      <c r="R4" s="19"/>
      <c r="S4" s="19"/>
      <c r="T4" s="19"/>
      <c r="U4" s="19"/>
      <c r="V4" s="19"/>
      <c r="W4" s="19"/>
    </row>
    <row r="5" spans="1:23" ht="12.75" customHeight="1" thickBot="1" x14ac:dyDescent="0.25">
      <c r="A5" s="21"/>
      <c r="B5" s="21"/>
      <c r="C5" s="21"/>
      <c r="D5" s="21"/>
      <c r="E5" s="21"/>
      <c r="F5" s="21"/>
      <c r="G5" s="43"/>
      <c r="H5" s="16"/>
      <c r="I5" s="17"/>
      <c r="J5" s="18"/>
      <c r="K5" s="18"/>
      <c r="L5" s="18"/>
      <c r="M5" s="18"/>
      <c r="N5" s="18"/>
      <c r="O5" s="18"/>
      <c r="P5" s="19"/>
      <c r="Q5" s="19"/>
      <c r="R5" s="19"/>
      <c r="S5" s="19"/>
      <c r="T5" s="19"/>
      <c r="U5" s="19"/>
      <c r="V5" s="19"/>
      <c r="W5" s="19"/>
    </row>
    <row r="6" spans="1:23" ht="25.5" customHeight="1" thickBot="1" x14ac:dyDescent="0.25">
      <c r="A6" s="22" t="s">
        <v>15</v>
      </c>
      <c r="B6" s="192" t="s">
        <v>22</v>
      </c>
      <c r="C6" s="193"/>
      <c r="D6" s="194"/>
      <c r="E6" s="21"/>
      <c r="F6" s="21"/>
      <c r="G6" s="43"/>
      <c r="H6" s="16"/>
      <c r="I6" s="17"/>
      <c r="J6" s="18"/>
      <c r="K6" s="18"/>
      <c r="L6" s="18"/>
      <c r="M6" s="18"/>
      <c r="N6" s="18"/>
      <c r="O6" s="18"/>
      <c r="P6" s="19"/>
      <c r="Q6" s="19"/>
      <c r="R6" s="19"/>
      <c r="S6" s="19"/>
      <c r="T6" s="19"/>
      <c r="U6" s="19"/>
      <c r="V6" s="19"/>
      <c r="W6" s="19"/>
    </row>
    <row r="7" spans="1:23" ht="11.25" customHeight="1" x14ac:dyDescent="0.2">
      <c r="A7" s="21"/>
      <c r="B7" s="21"/>
      <c r="C7" s="21"/>
      <c r="D7" s="21"/>
      <c r="E7" s="21"/>
      <c r="F7" s="21"/>
      <c r="G7" s="43"/>
      <c r="H7" s="16"/>
      <c r="I7" s="17"/>
      <c r="J7" s="18"/>
      <c r="K7" s="18"/>
      <c r="L7" s="18"/>
      <c r="M7" s="18"/>
      <c r="N7" s="18"/>
      <c r="O7" s="18"/>
      <c r="P7" s="19"/>
      <c r="Q7" s="19"/>
      <c r="R7" s="19"/>
      <c r="S7" s="19"/>
      <c r="T7" s="19"/>
      <c r="U7" s="19"/>
      <c r="V7" s="19"/>
      <c r="W7" s="19"/>
    </row>
    <row r="8" spans="1:23" ht="33.75" customHeight="1" thickBot="1" x14ac:dyDescent="0.25">
      <c r="A8" s="195" t="str">
        <f ca="1">Translations!G3</f>
        <v>ИНСТРУКЦИИ - приоритетные модули по ТБ</v>
      </c>
      <c r="B8" s="195"/>
      <c r="C8" s="195"/>
      <c r="D8" s="195"/>
      <c r="E8" s="195"/>
      <c r="F8" s="195"/>
      <c r="G8" s="196"/>
      <c r="H8" s="23"/>
    </row>
    <row r="9" spans="1:23" ht="16.5" thickBot="1" x14ac:dyDescent="0.25">
      <c r="A9" s="209" t="str">
        <f ca="1">Translations!G4</f>
        <v>Инструкции по заполнению таблицы программных пробелов по туберкулезу:</v>
      </c>
      <c r="B9" s="210"/>
      <c r="C9" s="210"/>
      <c r="D9" s="210"/>
      <c r="E9" s="210"/>
      <c r="F9" s="210"/>
      <c r="G9" s="211"/>
      <c r="H9" s="23"/>
    </row>
    <row r="10" spans="1:23" ht="200.25" customHeight="1" x14ac:dyDescent="0.2">
      <c r="A10" s="200" t="str">
        <f ca="1">Translations!G5</f>
        <v xml:space="preserve">Просьба заполнять отдельные таблицы программных пробелов, содержащиеся на листе “Таблицы”, по приоритетным модулям, относящимся к запросу на финансирование по ТБ. Ниже перечислены возможные модули и соответствующие относящиеся к ним мероприятия, которые можно выбрать. Заполнять таблицы следует только по тем модулям или мероприятиям,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Руководстве по модульной форме. 
Приоритетные модули:
- Уход в связи с ТБ и профилактика ТБ
          -&gt; Выявление случаев и диагностика
- МЛУ-ТБ
          -&gt; Выявление случаев и диагностика
          -&gt; Лечение
- ТБ/ВИЧ
          -&gt; совместные мероприятия  в области с коинфекцией ТБ/ВИЧ
</v>
      </c>
      <c r="B10" s="201"/>
      <c r="C10" s="201"/>
      <c r="D10" s="201"/>
      <c r="E10" s="201"/>
      <c r="F10" s="201"/>
      <c r="G10" s="202"/>
    </row>
    <row r="11" spans="1:23" ht="175.5" customHeight="1" x14ac:dyDescent="0.2">
      <c r="A11" s="206" t="str">
        <f ca="1">Translations!G6</f>
        <v xml:space="preserve">Приступая к заполнению каждой из таблиц, укажите нужный приоритетный модуль, выбрав его из раскрывающегося списка рядом со строкой “Приоритетный модуль”. После выбора модуля / мероприятия соответствующий показатель охвата появится автоматически. В пустые ячейки, выделенные белым цветом, необходимо ввести данные. Ячейки, выделенные фиолетовым цветом, будут затем заполнены автоматически.
При представлении отдельных запросов на финансирование по ТБ и ВИЧ таблицы анализа пробелов по ТБ / ВИЧ должны включаться как в запрос по ТБ, так и в запрос по ВИЧ. В случае представления объединенного запроса по ТБ / ВИЧ просьба заполнить таблицы программных пробелов в едином файле Excel по ТБ / ВИЧ.
Следующие инструкции содержат подробную информацию о том, как заполнить таблицу пробелов для каждого модуля / мероприятия. Обратите внимание, что для каждой комплексной мероприятия по борьбе с коинфекцией ТБ/ВИЧ необходимо заполнять отдельные таблицы. Не забудьте, что из 3-х перечисленных выше приоритетных модулей заполнять таблицы следует только по тем мероприятиям / индикаторам, которые относятся к заявке на финансирование.
</v>
      </c>
      <c r="B11" s="207"/>
      <c r="C11" s="207"/>
      <c r="D11" s="207"/>
      <c r="E11" s="207"/>
      <c r="F11" s="207"/>
      <c r="G11" s="208"/>
    </row>
    <row r="12" spans="1:23" ht="22.5" customHeight="1" x14ac:dyDescent="0.2">
      <c r="A12" s="216" t="str">
        <f ca="1">Translations!G7</f>
        <v>Для справки см. WHO- Stop TB Planning and Budgeting tool: http://www.who.int/tb/dots/planning_budgeting_tool/en/</v>
      </c>
      <c r="B12" s="216"/>
      <c r="C12" s="216"/>
      <c r="D12" s="216"/>
      <c r="E12" s="216"/>
      <c r="F12" s="216"/>
      <c r="G12" s="216"/>
    </row>
    <row r="13" spans="1:23" ht="32.25" customHeight="1" x14ac:dyDescent="0.2">
      <c r="A13" s="206" t="str">
        <f ca="1">Translations!G51</f>
        <v>Дополнительный столбец "Год 4-ый" предоставляется для запросов на финансирование (когда применяется).</v>
      </c>
      <c r="B13" s="207"/>
      <c r="C13" s="207"/>
      <c r="D13" s="207"/>
      <c r="E13" s="207"/>
      <c r="F13" s="207"/>
      <c r="G13" s="208"/>
    </row>
    <row r="14" spans="1:23" s="50" customFormat="1" ht="43.5" customHeight="1" thickBot="1" x14ac:dyDescent="0.25">
      <c r="A14" s="212" t="str">
        <f ca="1">Translations!G8</f>
        <v>На листе “Пустая таблица” можно найти пустую таблицу, которая может быть использована в том случае, если количество таблиц, содержащихся в рабочей книге, окажется недостаточным или если кандидат пожелает представить таблицу для модуля / мероприятия, не указанного в приведенных ниже инструкциях.</v>
      </c>
      <c r="B14" s="212"/>
      <c r="C14" s="212"/>
      <c r="D14" s="212"/>
      <c r="E14" s="212"/>
      <c r="F14" s="212"/>
      <c r="G14" s="213"/>
      <c r="H14" s="49"/>
    </row>
    <row r="15" spans="1:23" ht="16.5" thickBot="1" x14ac:dyDescent="0.25">
      <c r="A15" s="209" t="str">
        <f ca="1">Translations!G9</f>
        <v>Вкладка "Таблицы"</v>
      </c>
      <c r="B15" s="210"/>
      <c r="C15" s="210"/>
      <c r="D15" s="210"/>
      <c r="E15" s="210"/>
      <c r="F15" s="210"/>
      <c r="G15" s="211"/>
      <c r="H15" s="23"/>
    </row>
    <row r="16" spans="1:23" ht="21" customHeight="1" x14ac:dyDescent="0.2">
      <c r="A16" s="197" t="str">
        <f ca="1">Translations!G10</f>
        <v>Уход в связи с ТБ и профилактика ТБ - выявление случаев и диагностика</v>
      </c>
      <c r="B16" s="198"/>
      <c r="C16" s="198"/>
      <c r="D16" s="198"/>
      <c r="E16" s="198"/>
      <c r="F16" s="198"/>
      <c r="G16" s="199"/>
    </row>
    <row r="17" spans="1:7" ht="30.75" customHeight="1" x14ac:dyDescent="0.2">
      <c r="A17" s="189" t="str">
        <f ca="1">Translations!G11</f>
        <v>Показатель охвата: число зарегистрированных случаев ТБ всех форм – бактериологически подтвержденных и клинически продиагностированных (новых и рецидивов).</v>
      </c>
      <c r="B17" s="190"/>
      <c r="C17" s="190"/>
      <c r="D17" s="190"/>
      <c r="E17" s="190"/>
      <c r="F17" s="190"/>
      <c r="G17" s="191"/>
    </row>
    <row r="18" spans="1:7" ht="48.75" customHeight="1" x14ac:dyDescent="0.2">
      <c r="A18" s="189" t="str">
        <f ca="1">Translations!G12</f>
        <v>Расчетная численность населения, нуждающегося в поддержке / подверженного риску:
означает расчетное число пациентов со всеми формами ТБ.</v>
      </c>
      <c r="B18" s="190"/>
      <c r="C18" s="190"/>
      <c r="D18" s="190"/>
      <c r="E18" s="190"/>
      <c r="F18" s="190"/>
      <c r="G18" s="191"/>
    </row>
    <row r="19" spans="1:7" ht="109.5" customHeight="1" x14ac:dyDescent="0.2">
      <c r="A19" s="189" t="str">
        <f ca="1">Translations!G13</f>
        <v xml:space="preserve">Национальная цель:
1) означает национальную цель согласно НСП или любую другую последнюю согласованную национальную цель.
2) "#" означает число пациентов со всеми формами ТБ (новых и рецидивов), данные о которых передаются национальным руководящим органам здравоохранения. Включает бактериологически подтвержденные случаи и случаи, продиагностированные с использованием других методов, таких как рентгеноскопия, цитология, а также клинически продиагностированные случаи.
3) "%" означает показатель выявления случаев заболевания, т.е. процентную долю зарегистрированных случаев ТБ всех форм (новых и рецидивов) среди расчетной численности больных с ТБ.
</v>
      </c>
      <c r="B19" s="190"/>
      <c r="C19" s="190"/>
      <c r="D19" s="190"/>
      <c r="E19" s="190"/>
      <c r="F19" s="190"/>
      <c r="G19" s="191"/>
    </row>
    <row r="20" spans="1:7" ht="138.75" customHeight="1" x14ac:dyDescent="0.2">
      <c r="A20"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20" s="204"/>
      <c r="C20" s="204"/>
      <c r="D20" s="204"/>
      <c r="E20" s="204"/>
      <c r="F20" s="204"/>
      <c r="G20" s="205"/>
    </row>
    <row r="21" spans="1:7" ht="42" customHeight="1" x14ac:dyDescent="0.2">
      <c r="A21" s="189" t="str">
        <f ca="1">Translations!$G$15</f>
        <v xml:space="preserve">Программные пробелы:
Программные пробелы рассчитываются на основе общего объема потребностей (строка A).
</v>
      </c>
      <c r="B21" s="190"/>
      <c r="C21" s="190"/>
      <c r="D21" s="190"/>
      <c r="E21" s="190"/>
      <c r="F21" s="190"/>
      <c r="G21" s="191"/>
    </row>
    <row r="22" spans="1:7" ht="78.75" customHeight="1" x14ac:dyDescent="0.2">
      <c r="A22" s="189" t="str">
        <f ca="1">Translations!G16</f>
        <v xml:space="preserve">Комментарии/ предположения:
1) Укажите целевые районы.
2) Укажите иные источники финансирования.
3) Укажите число и процентную долю подлежащих регистрации случаев туберкулеза у детей среди общей численности регистрируемых случаев.
</v>
      </c>
      <c r="B22" s="190"/>
      <c r="C22" s="190"/>
      <c r="D22" s="190"/>
      <c r="E22" s="190"/>
      <c r="F22" s="190"/>
      <c r="G22" s="191"/>
    </row>
    <row r="23" spans="1:7" ht="19.5" customHeight="1" x14ac:dyDescent="0.2">
      <c r="A23" s="197" t="str">
        <f ca="1">Translations!G17</f>
        <v>МЛУ-ТБ - выявление и диагностика</v>
      </c>
      <c r="B23" s="198"/>
      <c r="C23" s="198"/>
      <c r="D23" s="198"/>
      <c r="E23" s="198"/>
      <c r="F23" s="198"/>
      <c r="G23" s="199"/>
    </row>
    <row r="24" spans="1:7" ht="48.75" customHeight="1" x14ac:dyDescent="0.2">
      <c r="A24" s="189" t="str">
        <f ca="1">Translations!G18</f>
        <v>Показатель охвата: 
число зарегистрированных случаев устойчивого к рифампицину ТБ и/или МЛУ-ТБ.</v>
      </c>
      <c r="B24" s="190"/>
      <c r="C24" s="190"/>
      <c r="D24" s="190"/>
      <c r="E24" s="190"/>
      <c r="F24" s="190"/>
      <c r="G24" s="191"/>
    </row>
    <row r="25" spans="1:7" ht="42.75" customHeight="1" x14ac:dyDescent="0.2">
      <c r="A25" s="189" t="str">
        <f ca="1">Translations!G19</f>
        <v xml:space="preserve">Расчетная численность населения, нуждающегося в поддержке / подверженного риску:
означает число случаев с подозрением на МЛУ-ТБ среди всех новых и пролеченных случаев. </v>
      </c>
      <c r="B25" s="190"/>
      <c r="C25" s="190"/>
      <c r="D25" s="190"/>
      <c r="E25" s="190"/>
      <c r="F25" s="190"/>
      <c r="G25" s="191"/>
    </row>
    <row r="26" spans="1:7" ht="90" customHeight="1" x14ac:dyDescent="0.2">
      <c r="A26" s="189" t="str">
        <f ca="1">Translations!G20</f>
        <v>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бактериологически подтвержденных случаев лекарственно устойчивого ТБ (устойчивого к рифампицину ТБ и/или МЛУ-ТБ).
3) "%" означает процентную долю зарегистрированных случаев устойчивого к рифампицину ТБ и/или МЛУ-ТБ среди всех новых и пролеченных случаев с подозрением на МЛУ-ТБ.</v>
      </c>
      <c r="B26" s="190"/>
      <c r="C26" s="190"/>
      <c r="D26" s="190"/>
      <c r="E26" s="190"/>
      <c r="F26" s="190"/>
      <c r="G26" s="191"/>
    </row>
    <row r="27" spans="1:7" ht="139.5" customHeight="1" x14ac:dyDescent="0.2">
      <c r="A27"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27" s="204"/>
      <c r="C27" s="204"/>
      <c r="D27" s="204"/>
      <c r="E27" s="204"/>
      <c r="F27" s="204"/>
      <c r="G27" s="205"/>
    </row>
    <row r="28" spans="1:7" ht="51.75" customHeight="1" x14ac:dyDescent="0.2">
      <c r="A28" s="189" t="str">
        <f ca="1">Translations!$G$15</f>
        <v xml:space="preserve">Программные пробелы:
Программные пробелы рассчитываются на основе общего объема потребностей (строка A).
</v>
      </c>
      <c r="B28" s="190"/>
      <c r="C28" s="190"/>
      <c r="D28" s="190"/>
      <c r="E28" s="190"/>
      <c r="F28" s="190"/>
      <c r="G28" s="191"/>
    </row>
    <row r="29" spans="1:7" ht="75.75" customHeight="1" x14ac:dyDescent="0.2">
      <c r="A29" s="189" t="str">
        <f ca="1">Translations!G21</f>
        <v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новых случаев ТБ за каждый год трехлетнего периода. </v>
      </c>
      <c r="B29" s="190"/>
      <c r="C29" s="190"/>
      <c r="D29" s="190"/>
      <c r="E29" s="190"/>
      <c r="F29" s="190"/>
      <c r="G29" s="191"/>
    </row>
    <row r="30" spans="1:7" ht="18" customHeight="1" x14ac:dyDescent="0.2">
      <c r="A30" s="197" t="str">
        <f ca="1">Translations!G22</f>
        <v>МЛУ-ТБ - Лечение</v>
      </c>
      <c r="B30" s="198"/>
      <c r="C30" s="198"/>
      <c r="D30" s="198"/>
      <c r="E30" s="198"/>
      <c r="F30" s="198"/>
      <c r="G30" s="199"/>
    </row>
    <row r="31" spans="1:7" ht="45" customHeight="1" x14ac:dyDescent="0.2">
      <c r="A31" s="189" t="str">
        <f ca="1">Translations!G23</f>
        <v xml:space="preserve">Показатель охвата: 
Число случаев устойчивого к рифампицину ТБ и/или МЛУ-ТБ, по которым начато лечение препаратами второго ряда.
</v>
      </c>
      <c r="B31" s="190"/>
      <c r="C31" s="190"/>
      <c r="D31" s="190"/>
      <c r="E31" s="190"/>
      <c r="F31" s="190"/>
      <c r="G31" s="191"/>
    </row>
    <row r="32" spans="1:7" ht="41.25" customHeight="1" x14ac:dyDescent="0.2">
      <c r="A32" s="189" t="str">
        <f ca="1">Translations!G24</f>
        <v xml:space="preserve">Расчетная численность населения, нуждающегося в поддержке/ подверженного риску:
означает число случаев с подозрением на МЛУ-ТБ среди всех новых и пролеченных случаев. </v>
      </c>
      <c r="B32" s="190"/>
      <c r="C32" s="190"/>
      <c r="D32" s="190"/>
      <c r="E32" s="190"/>
      <c r="F32" s="190"/>
      <c r="G32" s="191"/>
    </row>
    <row r="33" spans="1:8" ht="88.5" customHeight="1" x14ac:dyDescent="0.2">
      <c r="A33" s="189" t="str">
        <f ca="1">Translations!G25</f>
        <v>Национальная цель:
1) означает национальную цель согласно НСП или любую другую последнюю согласованную национальную цель.
2) "#" означает число случаев лекарственно устойчивого ТБ (устойчивого к рифампицину ТБ и/или МЛУ-ТБ), по которым будет проведено лечение препаратами второго ряда. 
3) "%" означает долю случаев устойчивого к рифампицину ТБ и/или МЛУ-ТБ, по которым будет проведено лечение препаратами второго ряда, среди всех случаев с подозрением на МЛУ-ТБ, которые нуждаются в лечении.</v>
      </c>
      <c r="B33" s="190"/>
      <c r="C33" s="190"/>
      <c r="D33" s="190"/>
      <c r="E33" s="190"/>
      <c r="F33" s="190"/>
      <c r="G33" s="191"/>
    </row>
    <row r="34" spans="1:8" ht="140.25" customHeight="1" x14ac:dyDescent="0.2">
      <c r="A34"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34" s="204"/>
      <c r="C34" s="204"/>
      <c r="D34" s="204"/>
      <c r="E34" s="204"/>
      <c r="F34" s="204"/>
      <c r="G34" s="205"/>
    </row>
    <row r="35" spans="1:8" ht="42.75" customHeight="1" x14ac:dyDescent="0.2">
      <c r="A35" s="189" t="str">
        <f ca="1">Translations!$G$15</f>
        <v xml:space="preserve">Программные пробелы:
Программные пробелы рассчитываются на основе общего объема потребностей (строка A).
</v>
      </c>
      <c r="B35" s="190"/>
      <c r="C35" s="190"/>
      <c r="D35" s="190"/>
      <c r="E35" s="190"/>
      <c r="F35" s="190"/>
      <c r="G35" s="191"/>
    </row>
    <row r="36" spans="1:8" ht="86.25" customHeight="1" x14ac:dyDescent="0.2">
      <c r="A36" s="189" t="str">
        <f ca="1">Translations!G26</f>
        <v>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бактериологически подтвержденных случаев лекарственно устойчивого ТБ (устойчивого к рифампицину ТБ и/или МЛУ-ТБ) за каждый год трехлетнего периода.</v>
      </c>
      <c r="B36" s="190"/>
      <c r="C36" s="190"/>
      <c r="D36" s="190"/>
      <c r="E36" s="190"/>
      <c r="F36" s="190"/>
      <c r="G36" s="191"/>
    </row>
    <row r="37" spans="1:8" ht="40.5" customHeight="1" x14ac:dyDescent="0.2">
      <c r="A37" s="186" t="str">
        <f ca="1">Translations!G27</f>
        <v xml:space="preserve">ТБ/ВИЧ - Совместные мероприятия по борьбе с коинфекцией ТБ/ВИЧ 
- скрининг ТБ среди пациентов с ВИЧ </v>
      </c>
      <c r="B37" s="187"/>
      <c r="C37" s="187"/>
      <c r="D37" s="187"/>
      <c r="E37" s="187"/>
      <c r="F37" s="187"/>
      <c r="G37" s="188"/>
    </row>
    <row r="38" spans="1:8" ht="51" customHeight="1" x14ac:dyDescent="0.2">
      <c r="A38" s="183" t="str">
        <f ca="1">Translations!G28</f>
        <v>Показатель охвата:
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v>
      </c>
      <c r="B38" s="184"/>
      <c r="C38" s="184"/>
      <c r="D38" s="184"/>
      <c r="E38" s="184"/>
      <c r="F38" s="184"/>
      <c r="G38" s="185"/>
    </row>
    <row r="39" spans="1:8" ht="42" customHeight="1" x14ac:dyDescent="0.2">
      <c r="A39" s="183" t="str">
        <f ca="1">Translations!G29</f>
        <v xml:space="preserve">Расчетная численность населения, нуждающегося в поддержке/ подверженного риску:
означает число всех пациентов взрослого и детского возраста в медицинских учреждениях, предоставляющих уход или лечение в связи с ВИЧ.
</v>
      </c>
      <c r="B39" s="184"/>
      <c r="C39" s="184"/>
      <c r="D39" s="184"/>
      <c r="E39" s="184"/>
      <c r="F39" s="184"/>
      <c r="G39" s="185"/>
    </row>
    <row r="40" spans="1:8" ht="93.75" customHeight="1" x14ac:dyDescent="0.2">
      <c r="A40" s="183" t="str">
        <f ca="1">Translations!G30</f>
        <v xml:space="preserve">Национальная цель:
1) означает национальную цель согласно НСП или любую другую последнюю согласованную национальную цель.
2) "#" означает число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3) "%" означает процентную долю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среди всех пациентов взрослого и детского возраста в медицинских учреждениях, предоставляющих уход или лечение в связи с ВИЧ.
</v>
      </c>
      <c r="B40" s="184"/>
      <c r="C40" s="184"/>
      <c r="D40" s="184"/>
      <c r="E40" s="184"/>
      <c r="F40" s="184"/>
      <c r="G40" s="185"/>
    </row>
    <row r="41" spans="1:8" ht="139.5" customHeight="1" x14ac:dyDescent="0.2">
      <c r="A41"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41" s="204"/>
      <c r="C41" s="204"/>
      <c r="D41" s="204"/>
      <c r="E41" s="204"/>
      <c r="F41" s="204"/>
      <c r="G41" s="205"/>
    </row>
    <row r="42" spans="1:8" ht="42.75" customHeight="1" x14ac:dyDescent="0.2">
      <c r="A42" s="189" t="str">
        <f ca="1">Translations!$G$15</f>
        <v xml:space="preserve">Программные пробелы:
Программные пробелы рассчитываются на основе общего объема потребностей (строка A).
</v>
      </c>
      <c r="B42" s="190"/>
      <c r="C42" s="190"/>
      <c r="D42" s="190"/>
      <c r="E42" s="190"/>
      <c r="F42" s="190"/>
      <c r="G42" s="191"/>
    </row>
    <row r="43" spans="1:8" ht="69.75" customHeight="1" x14ac:dyDescent="0.2">
      <c r="A43" s="189" t="str">
        <f ca="1">Translations!G31</f>
        <v>Комментарии/ предположения:
1) Укажите целевые районы.
2) Укажите иные источники финансирования.</v>
      </c>
      <c r="B43" s="190"/>
      <c r="C43" s="190"/>
      <c r="D43" s="190"/>
      <c r="E43" s="190"/>
      <c r="F43" s="190"/>
      <c r="G43" s="191"/>
    </row>
    <row r="44" spans="1:8" ht="40.5" customHeight="1" x14ac:dyDescent="0.2">
      <c r="A44" s="186" t="str">
        <f ca="1">Translations!G32</f>
        <v>ТБ/ВИЧ - Совместныее мероприятия по борьбе с коинфекцией ТБ/ВИЧ 
- пациенты с ТБ с известным ВИЧ-статусом</v>
      </c>
      <c r="B44" s="187"/>
      <c r="C44" s="187"/>
      <c r="D44" s="187"/>
      <c r="E44" s="187"/>
      <c r="F44" s="187"/>
      <c r="G44" s="188"/>
    </row>
    <row r="45" spans="1:8" ht="48" customHeight="1" x14ac:dyDescent="0.2">
      <c r="A45" s="183" t="str">
        <f ca="1">Translations!G33</f>
        <v xml:space="preserve">Показатель охвата: 
доля зарегистрированных пациентов с туберкулезом (новых и рецидивов) с документально подтвержденным ВИЧ-статусом. </v>
      </c>
      <c r="B45" s="184"/>
      <c r="C45" s="184"/>
      <c r="D45" s="184"/>
      <c r="E45" s="184"/>
      <c r="F45" s="184"/>
      <c r="G45" s="185"/>
      <c r="H45" s="23"/>
    </row>
    <row r="46" spans="1:8" ht="48" customHeight="1" x14ac:dyDescent="0.2">
      <c r="A46" s="183" t="str">
        <f ca="1">Translations!G34</f>
        <v xml:space="preserve">Расчетная численность населения, нуждающегося в поддержке / подверженного риску:
означает общее число зарегистрированных пациентов с ТБ (новых и рецидивов).
</v>
      </c>
      <c r="B46" s="184"/>
      <c r="C46" s="184"/>
      <c r="D46" s="184"/>
      <c r="E46" s="184"/>
      <c r="F46" s="184"/>
      <c r="G46" s="185"/>
      <c r="H46" s="24"/>
    </row>
    <row r="47" spans="1:8" ht="93.75" customHeight="1" x14ac:dyDescent="0.2">
      <c r="A47" s="183" t="str">
        <f ca="1">Translations!G35</f>
        <v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рецидивов) с документально подтвержденным ВИЧ-статусом. 
3) "%" означает процентную долю зарегистрированных пациентов с туберкулезом (новых и рецидивов) с документально подтвержденным ВИЧ-статусом среди общей численности зарегистрированных пациентов с туберкулезом (новых и рецидивов).
</v>
      </c>
      <c r="B47" s="184"/>
      <c r="C47" s="184"/>
      <c r="D47" s="184"/>
      <c r="E47" s="184"/>
      <c r="F47" s="184"/>
      <c r="G47" s="185"/>
      <c r="H47" s="24"/>
    </row>
    <row r="48" spans="1:8" ht="142.5" customHeight="1" x14ac:dyDescent="0.2">
      <c r="A48"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48" s="204"/>
      <c r="C48" s="204"/>
      <c r="D48" s="204"/>
      <c r="E48" s="204"/>
      <c r="F48" s="204"/>
      <c r="G48" s="205"/>
    </row>
    <row r="49" spans="1:8" ht="40.5" customHeight="1" x14ac:dyDescent="0.2">
      <c r="A49" s="189" t="str">
        <f ca="1">Translations!$G$15</f>
        <v xml:space="preserve">Программные пробелы:
Программные пробелы рассчитываются на основе общего объема потребностей (строка A).
</v>
      </c>
      <c r="B49" s="190"/>
      <c r="C49" s="190"/>
      <c r="D49" s="190"/>
      <c r="E49" s="190"/>
      <c r="F49" s="190"/>
      <c r="G49" s="191"/>
    </row>
    <row r="50" spans="1:8" ht="51.75" customHeight="1" x14ac:dyDescent="0.2">
      <c r="A50" s="189" t="str">
        <f ca="1">Translations!G36</f>
        <v>Комментарии/ предположения:
1) Укажите целевые районы.
2) Укажите иные источники финансирования.</v>
      </c>
      <c r="B50" s="190"/>
      <c r="C50" s="190"/>
      <c r="D50" s="190"/>
      <c r="E50" s="190"/>
      <c r="F50" s="190"/>
      <c r="G50" s="191"/>
    </row>
    <row r="51" spans="1:8" ht="37.5" customHeight="1" x14ac:dyDescent="0.2">
      <c r="A51" s="186" t="str">
        <f ca="1">Translations!G37</f>
        <v>ТБ/ВИЧ - Совместные мероприятия по борьбе с коинфекцией ТБ/ВИЧ - ВИЧ-положительные пациенты с ТБ, получающие АРТ</v>
      </c>
      <c r="B51" s="187"/>
      <c r="C51" s="187"/>
      <c r="D51" s="187"/>
      <c r="E51" s="187"/>
      <c r="F51" s="187"/>
      <c r="G51" s="188"/>
    </row>
    <row r="52" spans="1:8" ht="39.75" customHeight="1" x14ac:dyDescent="0.2">
      <c r="A52" s="183" t="str">
        <f ca="1">Translations!G38</f>
        <v xml:space="preserve">Показатель охвата: 
доля ВИЧ-положительных пациентов с туберкулезом (новых и рецидивов), получающих АРТ в период лечения ТБ.
</v>
      </c>
      <c r="B52" s="184"/>
      <c r="C52" s="184"/>
      <c r="D52" s="184"/>
      <c r="E52" s="184"/>
      <c r="F52" s="184"/>
      <c r="G52" s="185"/>
      <c r="H52" s="23"/>
    </row>
    <row r="53" spans="1:8" ht="54" customHeight="1" x14ac:dyDescent="0.2">
      <c r="A53" s="183" t="str">
        <f ca="1">Translations!G39</f>
        <v xml:space="preserve">Расчетная численность населения, нуждающегося в поддержке / подверженного риску:
означает общее число ВИЧ-положительных пациентов с туберкулезом (новых и рецидивов), которые предположительно должны быть зарегистрированы в течение отчетного периода.
</v>
      </c>
      <c r="B53" s="184"/>
      <c r="C53" s="184"/>
      <c r="D53" s="184"/>
      <c r="E53" s="184"/>
      <c r="F53" s="184"/>
      <c r="G53" s="185"/>
      <c r="H53" s="24"/>
    </row>
    <row r="54" spans="1:8" ht="96" customHeight="1" x14ac:dyDescent="0.2">
      <c r="A54" s="183" t="str">
        <f ca="1">Translations!G40</f>
        <v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туберкулезом (новых и рецидивов), получающих АРТ.
3) "%" означает процентную долю всех ВИЧ-положительных пациентов с туберкулезом (новых и рецидивов), получающих АРТ, среди общей численности зарегистрированных ВИЧ-положительных пациентов с туберкулезом (новых и рецидивов).
</v>
      </c>
      <c r="B54" s="184"/>
      <c r="C54" s="184"/>
      <c r="D54" s="184"/>
      <c r="E54" s="184"/>
      <c r="F54" s="184"/>
      <c r="G54" s="185"/>
      <c r="H54" s="24"/>
    </row>
    <row r="55" spans="1:8" ht="139.5" customHeight="1" x14ac:dyDescent="0.2">
      <c r="A55" s="203" t="str">
        <f ca="1">Translations!$G$14</f>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B55" s="204"/>
      <c r="C55" s="204"/>
      <c r="D55" s="204"/>
      <c r="E55" s="204"/>
      <c r="F55" s="204"/>
      <c r="G55" s="205"/>
    </row>
    <row r="56" spans="1:8" ht="41.25" customHeight="1" x14ac:dyDescent="0.2">
      <c r="A56" s="189" t="str">
        <f ca="1">Translations!$G$15</f>
        <v xml:space="preserve">Программные пробелы:
Программные пробелы рассчитываются на основе общего объема потребностей (строка A).
</v>
      </c>
      <c r="B56" s="190"/>
      <c r="C56" s="190"/>
      <c r="D56" s="190"/>
      <c r="E56" s="190"/>
      <c r="F56" s="190"/>
      <c r="G56" s="191"/>
    </row>
    <row r="57" spans="1:8" ht="58.5" customHeight="1" x14ac:dyDescent="0.2">
      <c r="A57" s="189" t="str">
        <f ca="1">Translations!G41</f>
        <v>Комментарии/ предположения:
1) Укажите целевые районы.
2) Укажите иные источники финансирования.</v>
      </c>
      <c r="B57" s="190"/>
      <c r="C57" s="190"/>
      <c r="D57" s="190"/>
      <c r="E57" s="190"/>
      <c r="F57" s="190"/>
      <c r="G57" s="191"/>
    </row>
    <row r="58" spans="1:8" ht="26.25" customHeight="1" x14ac:dyDescent="0.2"/>
    <row r="59" spans="1:8" ht="39" customHeight="1" x14ac:dyDescent="0.2"/>
    <row r="60" spans="1:8" ht="76.5" customHeight="1" x14ac:dyDescent="0.2"/>
    <row r="61" spans="1:8" ht="36.75" customHeight="1" x14ac:dyDescent="0.2"/>
    <row r="62" spans="1:8" ht="66.75" customHeight="1" x14ac:dyDescent="0.2"/>
    <row r="63" spans="1:8" ht="23.25" customHeight="1" x14ac:dyDescent="0.2"/>
    <row r="64" spans="1:8" ht="21" customHeight="1" x14ac:dyDescent="0.2"/>
    <row r="65" ht="35.25" customHeight="1" x14ac:dyDescent="0.2"/>
    <row r="66" ht="70.5" customHeight="1" x14ac:dyDescent="0.2"/>
    <row r="67" ht="31.5" customHeight="1" x14ac:dyDescent="0.2"/>
    <row r="68" ht="72" customHeight="1" x14ac:dyDescent="0.2"/>
    <row r="69" ht="24.75" customHeight="1" x14ac:dyDescent="0.2"/>
    <row r="70" ht="30" customHeight="1" x14ac:dyDescent="0.2"/>
    <row r="71" ht="35.25" customHeight="1" x14ac:dyDescent="0.2"/>
    <row r="72" ht="78" customHeight="1" x14ac:dyDescent="0.2"/>
    <row r="73" ht="36.75" customHeight="1" x14ac:dyDescent="0.2"/>
    <row r="74" ht="52.5" customHeight="1" x14ac:dyDescent="0.2"/>
    <row r="75" ht="57" customHeight="1" x14ac:dyDescent="0.2"/>
    <row r="76" ht="31.5" customHeight="1" x14ac:dyDescent="0.2"/>
    <row r="77" ht="41.25" customHeight="1" x14ac:dyDescent="0.2"/>
    <row r="78" ht="65.25" customHeight="1" x14ac:dyDescent="0.2"/>
    <row r="79" ht="41.25" customHeight="1" x14ac:dyDescent="0.2"/>
    <row r="80" ht="64.5" customHeight="1" x14ac:dyDescent="0.2"/>
  </sheetData>
  <sheetProtection algorithmName="SHA-512" hashValue="nVIbibl9/luajVvSuAfvDbCutlhfa0rVyjI+SKYoxuB4WQj9Lhg9DkzzEsYni3T8HgqmVfCcd9EKzDbH/MKHVg==" saltValue="G+C7ogM23K+Y+uYWqKviYQ==" spinCount="100000" sheet="1" objects="1" scenarios="1" formatColumns="0" formatRows="0"/>
  <customSheetViews>
    <customSheetView guid="{CD09CE3E-58EC-4EDC-BE6A-B9CFB40E5B97}" scale="80" showPageBreaks="1" fitToPage="1" printArea="1" view="pageBreakPreview">
      <pane xSplit="7" ySplit="9" topLeftCell="H10" activePane="bottomRight" state="frozen"/>
      <selection pane="bottomRight" activeCell="A10" sqref="A10:G10"/>
      <pageMargins left="0.7" right="0.7" top="0.75" bottom="0.75" header="0.3" footer="0.3"/>
      <pageSetup paperSize="8" scale="91" fitToHeight="0" orientation="portrait" r:id="rId1"/>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r:id="rId2"/>
    </customSheetView>
    <customSheetView guid="{5D020AB2-0A97-4230-BF83-062EE6184162}" showPageBreaks="1" fitToPage="1" printArea="1" view="pageBreakPreview">
      <pane xSplit="7" ySplit="9" topLeftCell="H57" activePane="bottomRight" state="frozen"/>
      <selection pane="bottomRight" activeCell="A50" sqref="A50:G50"/>
      <pageMargins left="0.7" right="0.7" top="0.75" bottom="0.75" header="0.3" footer="0.3"/>
      <pageSetup paperSize="8" scale="62" fitToHeight="0" orientation="portrait" r:id="rId3"/>
    </customSheetView>
    <customSheetView guid="{8A762DD9-6125-4177-AA9B-79E8D68448DE}" showPageBreaks="1" fitToPage="1" printArea="1" view="pageBreakPreview">
      <pane xSplit="7" ySplit="9" topLeftCell="H10" activePane="bottomRight" state="frozen"/>
      <selection pane="bottomRight" activeCell="A46" sqref="A46:G46"/>
      <pageMargins left="0.7" right="0.7" top="0.75" bottom="0.75" header="0.3" footer="0.3"/>
      <pageSetup paperSize="8" scale="91" fitToHeight="0" orientation="portrait" r:id="rId4"/>
    </customSheetView>
  </customSheetViews>
  <mergeCells count="56">
    <mergeCell ref="G1:G4"/>
    <mergeCell ref="A48:G48"/>
    <mergeCell ref="A55:G55"/>
    <mergeCell ref="A29:G29"/>
    <mergeCell ref="A30:G30"/>
    <mergeCell ref="A54:G54"/>
    <mergeCell ref="A41:G41"/>
    <mergeCell ref="A27:G27"/>
    <mergeCell ref="A34:G34"/>
    <mergeCell ref="A17:G17"/>
    <mergeCell ref="A25:G25"/>
    <mergeCell ref="A26:G26"/>
    <mergeCell ref="A28:G28"/>
    <mergeCell ref="A9:G9"/>
    <mergeCell ref="A12:G12"/>
    <mergeCell ref="A16:G16"/>
    <mergeCell ref="A10:G10"/>
    <mergeCell ref="A24:G24"/>
    <mergeCell ref="A22:G22"/>
    <mergeCell ref="A20:G20"/>
    <mergeCell ref="A11:G11"/>
    <mergeCell ref="A15:G15"/>
    <mergeCell ref="A14:G14"/>
    <mergeCell ref="A13:G13"/>
    <mergeCell ref="A56:G56"/>
    <mergeCell ref="A57:G57"/>
    <mergeCell ref="B6:D6"/>
    <mergeCell ref="A8:G8"/>
    <mergeCell ref="A52:G52"/>
    <mergeCell ref="A46:G46"/>
    <mergeCell ref="A47:G47"/>
    <mergeCell ref="A50:G50"/>
    <mergeCell ref="A51:G51"/>
    <mergeCell ref="A49:G49"/>
    <mergeCell ref="A45:G45"/>
    <mergeCell ref="A32:G32"/>
    <mergeCell ref="A33:G33"/>
    <mergeCell ref="A35:G35"/>
    <mergeCell ref="A36:G36"/>
    <mergeCell ref="A23:G23"/>
    <mergeCell ref="A1:F1"/>
    <mergeCell ref="A2:F2"/>
    <mergeCell ref="A3:F3"/>
    <mergeCell ref="A4:F4"/>
    <mergeCell ref="A53:G53"/>
    <mergeCell ref="A37:G37"/>
    <mergeCell ref="A38:G38"/>
    <mergeCell ref="A39:G39"/>
    <mergeCell ref="A40:G40"/>
    <mergeCell ref="A42:G42"/>
    <mergeCell ref="A43:G43"/>
    <mergeCell ref="A44:G44"/>
    <mergeCell ref="A31:G31"/>
    <mergeCell ref="A18:G18"/>
    <mergeCell ref="A19:G19"/>
    <mergeCell ref="A21:G21"/>
  </mergeCells>
  <dataValidations count="1">
    <dataValidation type="list" allowBlank="1" showInputMessage="1" showErrorMessage="1" sqref="B6">
      <formula1>"English,French,Spanish,Russian"</formula1>
    </dataValidation>
  </dataValidations>
  <hyperlinks>
    <hyperlink ref="A12:G12" r:id="rId5" display="Reference: WHO- Stop TB Planning and Budgeting tool: http://www.who.int/tb/dots/planning_budgeting_tool/en/"/>
  </hyperlinks>
  <pageMargins left="0.7" right="0.7" top="0.75" bottom="0.75" header="0.3" footer="0.3"/>
  <pageSetup paperSize="8" scale="59" fitToHeight="0" orientation="portrait" r:id="rId6"/>
  <rowBreaks count="3" manualBreakCount="3">
    <brk id="22" max="6" man="1"/>
    <brk id="36" max="6" man="1"/>
    <brk id="5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B1A0C7"/>
  </sheetPr>
  <dimension ref="A1:C9"/>
  <sheetViews>
    <sheetView workbookViewId="0">
      <selection activeCell="B7" sqref="B7"/>
    </sheetView>
  </sheetViews>
  <sheetFormatPr defaultColWidth="8.625" defaultRowHeight="14.25" x14ac:dyDescent="0.2"/>
  <cols>
    <col min="1" max="1" width="17.375" style="79" customWidth="1"/>
    <col min="2" max="2" width="24.875" style="79" customWidth="1"/>
    <col min="3" max="16384" width="8.625" style="79"/>
  </cols>
  <sheetData>
    <row r="1" spans="1:3" x14ac:dyDescent="0.2">
      <c r="A1" s="56"/>
      <c r="B1" s="56"/>
      <c r="C1" s="56"/>
    </row>
    <row r="2" spans="1:3" x14ac:dyDescent="0.2">
      <c r="A2" s="56"/>
      <c r="B2" s="56"/>
      <c r="C2" s="56"/>
    </row>
    <row r="3" spans="1:3" x14ac:dyDescent="0.2">
      <c r="A3" s="56"/>
      <c r="B3" s="56"/>
      <c r="C3" s="56"/>
    </row>
    <row r="4" spans="1:3" ht="45" customHeight="1" x14ac:dyDescent="0.2">
      <c r="A4" s="217" t="str">
        <f ca="1">Translations!G43</f>
        <v>Просьба внимательно ознакомиться с инструкциями, прежде чем приступать к заполнению таблиц программных пробелов.</v>
      </c>
      <c r="B4" s="217"/>
      <c r="C4" s="217"/>
    </row>
    <row r="5" spans="1:3" ht="48" customHeight="1" x14ac:dyDescent="0.2">
      <c r="A5" s="217" t="str">
        <f ca="1">Translations!G44</f>
        <v>При заполнении титульного листа выберите из раскрывающегося списка страну или регион и категорию кандидата.</v>
      </c>
      <c r="B5" s="217"/>
      <c r="C5" s="217"/>
    </row>
    <row r="7" spans="1:3" ht="15" x14ac:dyDescent="0.25">
      <c r="A7" s="80" t="str">
        <f ca="1">Translations!G45</f>
        <v>Кандидат</v>
      </c>
      <c r="B7" s="82" t="s">
        <v>601</v>
      </c>
    </row>
    <row r="8" spans="1:3" ht="15" x14ac:dyDescent="0.25">
      <c r="A8" s="80" t="str">
        <f ca="1">Translations!G46</f>
        <v>Компонент</v>
      </c>
      <c r="B8" s="78" t="str">
        <f ca="1">Translations!A3</f>
        <v>Туберкулез</v>
      </c>
    </row>
    <row r="9" spans="1:3" ht="15" x14ac:dyDescent="0.25">
      <c r="A9" s="80" t="str">
        <f ca="1">Translations!G47</f>
        <v>Категория кандидата</v>
      </c>
      <c r="B9" s="82" t="s">
        <v>1256</v>
      </c>
    </row>
  </sheetData>
  <sheetProtection algorithmName="SHA-512" hashValue="YU7TRwFc39jCc4zLrmr9kWOQm6JUCHMPsLmW/LlYjhrDRBMGxRf3YjqFmWC4Vsck1RV8ya9ZhN8/y2Z1YRCPxQ==" saltValue="nYMqoHw0aW9iA7AwdCuYaQ==" spinCount="100000" sheet="1" objects="1" scenarios="1" selectLockedCells="1"/>
  <customSheetViews>
    <customSheetView guid="{CD09CE3E-58EC-4EDC-BE6A-B9CFB40E5B97}">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8A762DD9-6125-4177-AA9B-79E8D68448DE}">
      <selection activeCell="A8" sqref="A8"/>
      <pageMargins left="0.7" right="0.7" top="0.75" bottom="0.75" header="0.3" footer="0.3"/>
      <pageSetup paperSize="9" orientation="portrait"/>
    </customSheetView>
  </customSheetViews>
  <mergeCells count="2">
    <mergeCell ref="A4:C4"/>
    <mergeCell ref="A5:C5"/>
  </mergeCells>
  <dataValidations count="2">
    <dataValidation type="list" allowBlank="1" showInputMessage="1" showErrorMessage="1" sqref="B7">
      <formula1>Geography</formula1>
    </dataValidation>
    <dataValidation type="list" allowBlank="1" showInputMessage="1" showErrorMessage="1" sqref="B9">
      <formula1>ApplicantType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pageSetUpPr fitToPage="1"/>
  </sheetPr>
  <dimension ref="A1:J203"/>
  <sheetViews>
    <sheetView tabSelected="1" view="pageBreakPreview" zoomScale="80" zoomScaleNormal="80" zoomScaleSheetLayoutView="80" zoomScalePageLayoutView="80" workbookViewId="0">
      <pane ySplit="5" topLeftCell="A6" activePane="bottomLeft" state="frozen"/>
      <selection pane="bottomLeft" activeCell="E32" sqref="E32"/>
    </sheetView>
  </sheetViews>
  <sheetFormatPr defaultColWidth="9" defaultRowHeight="14.25" x14ac:dyDescent="0.2"/>
  <cols>
    <col min="1" max="1" width="27.875" style="14" customWidth="1"/>
    <col min="2" max="2" width="10.875" style="14" customWidth="1"/>
    <col min="3" max="5" width="11.625" style="14" customWidth="1"/>
    <col min="6" max="6" width="13.625" style="14" customWidth="1"/>
    <col min="7" max="7" width="44.625" style="14" bestFit="1" customWidth="1"/>
    <col min="8" max="8" width="44.625" style="14" customWidth="1"/>
    <col min="9" max="9" width="15.125" style="14" customWidth="1"/>
    <col min="10" max="10" width="21.625" style="14" customWidth="1"/>
    <col min="11" max="11" width="9" style="14"/>
    <col min="12" max="12" width="10.375" style="14" customWidth="1"/>
    <col min="13" max="13" width="10.875" style="14" customWidth="1"/>
    <col min="14" max="14" width="12.125" style="14" customWidth="1"/>
    <col min="15" max="16384" width="9" style="14"/>
  </cols>
  <sheetData>
    <row r="1" spans="1:10" ht="15" customHeight="1" x14ac:dyDescent="0.2">
      <c r="A1" s="179" t="s">
        <v>17</v>
      </c>
      <c r="B1" s="180"/>
      <c r="C1" s="180"/>
      <c r="D1" s="180"/>
      <c r="E1" s="180"/>
      <c r="F1" s="95"/>
      <c r="G1" s="214" t="str">
        <f ca="1">Translations!$G$49</f>
        <v>Последняя версия обновлена в июне 2017 г.</v>
      </c>
      <c r="H1" s="103"/>
    </row>
    <row r="2" spans="1:10" ht="15" customHeight="1" x14ac:dyDescent="0.2">
      <c r="A2" s="181" t="s">
        <v>1329</v>
      </c>
      <c r="B2" s="182"/>
      <c r="C2" s="182"/>
      <c r="D2" s="182"/>
      <c r="E2" s="182"/>
      <c r="F2" s="96"/>
      <c r="G2" s="215"/>
      <c r="H2" s="103"/>
    </row>
    <row r="3" spans="1:10" ht="15" customHeight="1" x14ac:dyDescent="0.2">
      <c r="A3" s="181" t="s">
        <v>1330</v>
      </c>
      <c r="B3" s="182"/>
      <c r="C3" s="182"/>
      <c r="D3" s="182"/>
      <c r="E3" s="81"/>
      <c r="F3" s="81"/>
      <c r="G3" s="215"/>
      <c r="H3" s="103"/>
    </row>
    <row r="4" spans="1:10" ht="15.75" customHeight="1" thickBot="1" x14ac:dyDescent="0.25">
      <c r="A4" s="218" t="s">
        <v>59</v>
      </c>
      <c r="B4" s="219"/>
      <c r="C4" s="219"/>
      <c r="D4" s="219"/>
      <c r="E4" s="219"/>
      <c r="F4" s="96"/>
      <c r="G4" s="215"/>
      <c r="H4" s="103"/>
    </row>
    <row r="5" spans="1:10" ht="66.75" customHeight="1" thickBot="1" x14ac:dyDescent="0.25">
      <c r="A5" s="245" t="str">
        <f ca="1">Translations!A38</f>
        <v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v>
      </c>
      <c r="B5" s="245"/>
      <c r="C5" s="245"/>
      <c r="D5" s="245"/>
      <c r="E5" s="245"/>
      <c r="F5" s="245"/>
      <c r="G5" s="245"/>
      <c r="H5" s="104"/>
      <c r="I5" s="244"/>
      <c r="J5" s="244"/>
    </row>
    <row r="6" spans="1:10" ht="18.75" thickBot="1" x14ac:dyDescent="0.25">
      <c r="A6" s="135" t="str">
        <f ca="1">Translations!$A$3</f>
        <v>Туберкулез</v>
      </c>
      <c r="B6" s="136"/>
      <c r="C6" s="136"/>
      <c r="D6" s="136"/>
      <c r="E6" s="136"/>
      <c r="F6" s="136"/>
      <c r="G6" s="137"/>
      <c r="H6" s="105"/>
    </row>
    <row r="7" spans="1:10" ht="16.5" customHeight="1" x14ac:dyDescent="0.2">
      <c r="A7" s="138" t="str">
        <f ca="1">Translations!A4</f>
        <v>Таблица 1 программных пробелов по ТБ (в отношении приоритетного мероприятия)</v>
      </c>
      <c r="B7" s="139"/>
      <c r="C7" s="139"/>
      <c r="D7" s="139"/>
      <c r="E7" s="139"/>
      <c r="F7" s="139"/>
      <c r="G7" s="140"/>
      <c r="H7" s="106"/>
    </row>
    <row r="8" spans="1:10" ht="35.25" customHeight="1" x14ac:dyDescent="0.2">
      <c r="A8" s="141" t="str">
        <f ca="1">Translations!$A$10</f>
        <v xml:space="preserve">Приоритетный модуль </v>
      </c>
      <c r="B8" s="230" t="s">
        <v>1211</v>
      </c>
      <c r="C8" s="231"/>
      <c r="D8" s="231"/>
      <c r="E8" s="231"/>
      <c r="F8" s="231"/>
      <c r="G8" s="232"/>
      <c r="H8" s="107"/>
    </row>
    <row r="9" spans="1:10" ht="48" customHeight="1" x14ac:dyDescent="0.2">
      <c r="A9" s="142" t="str">
        <f ca="1">Translations!$A$11</f>
        <v>Выбранный показатель охвата</v>
      </c>
      <c r="B9" s="227" t="str">
        <f ca="1">VLOOKUP(B8,TBModulesIndicators,2,FALSE)</f>
        <v>Число зарегистрированных случаев ТБ всех форм – бактериологически подтвержденных и клинически продиагностированных (новых и рецидивов)</v>
      </c>
      <c r="C9" s="228"/>
      <c r="D9" s="228"/>
      <c r="E9" s="228"/>
      <c r="F9" s="228"/>
      <c r="G9" s="229"/>
      <c r="H9" s="108"/>
    </row>
    <row r="10" spans="1:10" ht="15" x14ac:dyDescent="0.2">
      <c r="A10" s="83" t="str">
        <f ca="1">Translations!$A$12</f>
        <v xml:space="preserve">Существующий национальный охват </v>
      </c>
      <c r="B10" s="84"/>
      <c r="C10" s="84"/>
      <c r="D10" s="84"/>
      <c r="E10" s="84"/>
      <c r="F10" s="84"/>
      <c r="G10" s="85"/>
      <c r="H10" s="109"/>
    </row>
    <row r="11" spans="1:10" ht="33.75" customHeight="1" x14ac:dyDescent="0.2">
      <c r="A11" s="86" t="str">
        <f ca="1">Translations!$A$13</f>
        <v>Укажите последние результаты</v>
      </c>
      <c r="B11" s="47">
        <v>2016</v>
      </c>
      <c r="C11" s="87" t="str">
        <f ca="1">Translations!$A$14</f>
        <v>Год</v>
      </c>
      <c r="D11" s="143">
        <v>7026</v>
      </c>
      <c r="E11" s="88" t="str">
        <f ca="1">Translations!$A$15</f>
        <v>Источник данных</v>
      </c>
      <c r="F11" s="246" t="s">
        <v>1359</v>
      </c>
      <c r="G11" s="247"/>
      <c r="H11" s="110"/>
    </row>
    <row r="12" spans="1:10" ht="24.75" customHeight="1" thickBot="1" x14ac:dyDescent="0.25">
      <c r="A12" s="144" t="str">
        <f ca="1">Translations!$A$16</f>
        <v>Комментарии</v>
      </c>
      <c r="B12" s="224"/>
      <c r="C12" s="225"/>
      <c r="D12" s="225"/>
      <c r="E12" s="225"/>
      <c r="F12" s="225"/>
      <c r="G12" s="226"/>
      <c r="H12" s="111"/>
    </row>
    <row r="13" spans="1:10" ht="15" thickBot="1" x14ac:dyDescent="0.25">
      <c r="A13" s="145"/>
      <c r="B13" s="146"/>
      <c r="C13" s="146"/>
      <c r="D13" s="146"/>
      <c r="E13" s="146"/>
      <c r="F13" s="146"/>
      <c r="G13" s="147"/>
      <c r="H13" s="112"/>
    </row>
    <row r="14" spans="1:10" ht="57" customHeight="1" x14ac:dyDescent="0.2">
      <c r="A14" s="148"/>
      <c r="B14" s="149"/>
      <c r="C14" s="150" t="str">
        <f ca="1">Translations!$A$17</f>
        <v>Год 1</v>
      </c>
      <c r="D14" s="150" t="str">
        <f ca="1">Translations!$A$18</f>
        <v>Год 2</v>
      </c>
      <c r="E14" s="150" t="str">
        <f ca="1">Translations!$A$19</f>
        <v>Год 3</v>
      </c>
      <c r="F14" s="150" t="str">
        <f ca="1">Translations!$A$35</f>
        <v>Год 4
(когда применяется)</v>
      </c>
      <c r="G14" s="238" t="str">
        <f ca="1">Translations!$A$21</f>
        <v>Комментарии/ 
предположения</v>
      </c>
      <c r="H14" s="113"/>
    </row>
    <row r="15" spans="1:10" ht="30" customHeight="1" x14ac:dyDescent="0.2">
      <c r="A15" s="151"/>
      <c r="B15" s="152"/>
      <c r="C15" s="153">
        <v>2018</v>
      </c>
      <c r="D15" s="153">
        <v>2019</v>
      </c>
      <c r="E15" s="153">
        <v>2020</v>
      </c>
      <c r="F15" s="153" t="str">
        <f ca="1">Translations!$A$20</f>
        <v>Укажите год</v>
      </c>
      <c r="G15" s="239"/>
      <c r="H15" s="113"/>
    </row>
    <row r="16" spans="1:10" ht="15" customHeight="1" x14ac:dyDescent="0.2">
      <c r="A16" s="83" t="str">
        <f ca="1">Translations!$A$22</f>
        <v>Существующие расчетные потребности страны</v>
      </c>
      <c r="B16" s="84"/>
      <c r="C16" s="84"/>
      <c r="D16" s="84"/>
      <c r="E16" s="84"/>
      <c r="F16" s="84"/>
      <c r="G16" s="85"/>
      <c r="H16" s="114"/>
    </row>
    <row r="17" spans="1:8" ht="58.5" customHeight="1" x14ac:dyDescent="0.2">
      <c r="A17" s="154" t="str">
        <f ca="1">Translations!$A$23</f>
        <v>A. Общая расчетная численность населения, нуждающегося в поддержке/ подверженного риску</v>
      </c>
      <c r="B17" s="155" t="s">
        <v>6</v>
      </c>
      <c r="C17" s="125">
        <v>8700</v>
      </c>
      <c r="D17" s="125">
        <v>8900</v>
      </c>
      <c r="E17" s="125">
        <v>9100</v>
      </c>
      <c r="F17" s="125"/>
      <c r="G17" s="126"/>
      <c r="H17" s="115"/>
    </row>
    <row r="18" spans="1:8" ht="31.5" customHeight="1" x14ac:dyDescent="0.2">
      <c r="A18" s="220" t="str">
        <f ca="1">Translations!$A$24</f>
        <v>B. Национальные цели 
(согласно национальному стратегическому плану)</v>
      </c>
      <c r="B18" s="156" t="s">
        <v>6</v>
      </c>
      <c r="C18" s="125">
        <v>7245</v>
      </c>
      <c r="D18" s="125">
        <v>7296</v>
      </c>
      <c r="E18" s="125">
        <v>7345</v>
      </c>
      <c r="F18" s="125"/>
      <c r="G18" s="222"/>
      <c r="H18" s="115"/>
    </row>
    <row r="19" spans="1:8" ht="29.45" customHeight="1" x14ac:dyDescent="0.2">
      <c r="A19" s="221"/>
      <c r="B19" s="156" t="s">
        <v>14</v>
      </c>
      <c r="C19" s="127">
        <f>IF(C18=0,"",+C18/C17)</f>
        <v>0.83275862068965523</v>
      </c>
      <c r="D19" s="127">
        <f t="shared" ref="D19:E19" si="0">IF(D18=0,"",+D18/D17)</f>
        <v>0.81977528089887641</v>
      </c>
      <c r="E19" s="127">
        <f t="shared" si="0"/>
        <v>0.80714285714285716</v>
      </c>
      <c r="F19" s="127" t="str">
        <f t="shared" ref="F19" si="1">IF(F18=0,"",+F18/F17)</f>
        <v/>
      </c>
      <c r="G19" s="223"/>
      <c r="H19" s="115"/>
    </row>
    <row r="20" spans="1:8" ht="15" customHeight="1" x14ac:dyDescent="0.2">
      <c r="A20" s="83" t="str">
        <f ca="1">Translations!$A$25</f>
        <v>Потребности страны, уже охваченные финансированием</v>
      </c>
      <c r="B20" s="84"/>
      <c r="C20" s="84"/>
      <c r="D20" s="84"/>
      <c r="E20" s="84"/>
      <c r="F20" s="84"/>
      <c r="G20" s="85"/>
      <c r="H20" s="114"/>
    </row>
    <row r="21" spans="1:8" ht="31.5" customHeight="1" x14ac:dyDescent="0.2">
      <c r="A21" s="220" t="str">
        <f ca="1">Translations!$A$26</f>
        <v>C1. Национальные потребности, которые планируется удовлетворить за счет внутренних ресурсов</v>
      </c>
      <c r="B21" s="155" t="s">
        <v>6</v>
      </c>
      <c r="C21" s="125">
        <v>1572</v>
      </c>
      <c r="D21" s="125">
        <v>1583</v>
      </c>
      <c r="E21" s="125">
        <v>1594</v>
      </c>
      <c r="F21" s="125"/>
      <c r="G21" s="222"/>
      <c r="H21" s="115"/>
    </row>
    <row r="22" spans="1:8" ht="39.75" customHeight="1" x14ac:dyDescent="0.2">
      <c r="A22" s="221"/>
      <c r="B22" s="155" t="s">
        <v>14</v>
      </c>
      <c r="C22" s="127">
        <f>IF(C21=0,"",+C21/C17)</f>
        <v>0.18068965517241378</v>
      </c>
      <c r="D22" s="127">
        <f t="shared" ref="D22:E22" si="2">IF(D21=0,"",+D21/D17)</f>
        <v>0.17786516853932585</v>
      </c>
      <c r="E22" s="127">
        <f t="shared" si="2"/>
        <v>0.17516483516483516</v>
      </c>
      <c r="F22" s="127" t="str">
        <f t="shared" ref="F22" si="3">IF(F21=0,"",+F21/F17)</f>
        <v/>
      </c>
      <c r="G22" s="223"/>
      <c r="H22" s="115"/>
    </row>
    <row r="23" spans="1:8" ht="29.45" customHeight="1" x14ac:dyDescent="0.2">
      <c r="A23" s="220" t="str">
        <f ca="1">Translations!$A$27</f>
        <v>C2. Национальные потребности, которые планируется удовлетворить за счет внешних ресурсов</v>
      </c>
      <c r="B23" s="155" t="s">
        <v>6</v>
      </c>
      <c r="C23" s="125">
        <v>400</v>
      </c>
      <c r="D23" s="125">
        <v>400</v>
      </c>
      <c r="E23" s="125">
        <v>400</v>
      </c>
      <c r="F23" s="125"/>
      <c r="G23" s="222" t="s">
        <v>1363</v>
      </c>
      <c r="H23" s="115"/>
    </row>
    <row r="24" spans="1:8" ht="32.450000000000003" customHeight="1" x14ac:dyDescent="0.2">
      <c r="A24" s="221"/>
      <c r="B24" s="155" t="s">
        <v>14</v>
      </c>
      <c r="C24" s="127">
        <f>IF(C23=0,"",+C23/C17)</f>
        <v>4.5977011494252873E-2</v>
      </c>
      <c r="D24" s="127">
        <f>IF(D23=0,"",+D23/D17)</f>
        <v>4.49438202247191E-2</v>
      </c>
      <c r="E24" s="127">
        <f>IF(E23=0,"",+E23/E17)</f>
        <v>4.3956043956043959E-2</v>
      </c>
      <c r="F24" s="127" t="str">
        <f>IF(F23=0,"",+F23/F17)</f>
        <v/>
      </c>
      <c r="G24" s="223"/>
      <c r="H24" s="115"/>
    </row>
    <row r="25" spans="1:8" ht="29.45" customHeight="1" x14ac:dyDescent="0.2">
      <c r="A25" s="220" t="str">
        <f ca="1">Translations!$A$28</f>
        <v>C. Общий объем потребностей страны, уже обеспеченных финансированием</v>
      </c>
      <c r="B25" s="155" t="s">
        <v>6</v>
      </c>
      <c r="C25" s="128">
        <f>+C21+C23</f>
        <v>1972</v>
      </c>
      <c r="D25" s="128">
        <f>+D21+D23</f>
        <v>1983</v>
      </c>
      <c r="E25" s="128">
        <f>+E21+E23</f>
        <v>1994</v>
      </c>
      <c r="F25" s="128">
        <f>+F21+F23</f>
        <v>0</v>
      </c>
      <c r="G25" s="222"/>
      <c r="H25" s="115"/>
    </row>
    <row r="26" spans="1:8" ht="31.5" customHeight="1" x14ac:dyDescent="0.2">
      <c r="A26" s="221"/>
      <c r="B26" s="155" t="s">
        <v>14</v>
      </c>
      <c r="C26" s="127">
        <f>IF(C25=0,"",+C25/C17)</f>
        <v>0.22666666666666666</v>
      </c>
      <c r="D26" s="127">
        <f>IF(D25=0,"",+D25/D17)</f>
        <v>0.22280898876404495</v>
      </c>
      <c r="E26" s="127">
        <f>IF(E25=0,"",+E25/E17)</f>
        <v>0.21912087912087913</v>
      </c>
      <c r="F26" s="127" t="str">
        <f>IF(F25=0,"",+F25/F17)</f>
        <v/>
      </c>
      <c r="G26" s="223"/>
      <c r="H26" s="115"/>
    </row>
    <row r="27" spans="1:8" ht="15" x14ac:dyDescent="0.2">
      <c r="A27" s="83" t="str">
        <f ca="1">Translations!$A$29</f>
        <v>Программные пробелы</v>
      </c>
      <c r="B27" s="84"/>
      <c r="C27" s="84"/>
      <c r="D27" s="84"/>
      <c r="E27" s="84"/>
      <c r="F27" s="84"/>
      <c r="G27" s="85"/>
      <c r="H27" s="114"/>
    </row>
    <row r="28" spans="1:8" ht="36.6" customHeight="1" x14ac:dyDescent="0.2">
      <c r="A28" s="220" t="str">
        <f ca="1">Translations!$A$30</f>
        <v>D. Прогнозируемый годовой пробел в удовлетворении потребностей: A - C</v>
      </c>
      <c r="B28" s="155" t="s">
        <v>6</v>
      </c>
      <c r="C28" s="128">
        <f>+C17-(C25)</f>
        <v>6728</v>
      </c>
      <c r="D28" s="128">
        <f>+D17-(D25)</f>
        <v>6917</v>
      </c>
      <c r="E28" s="128">
        <f>+E17-(E25)</f>
        <v>7106</v>
      </c>
      <c r="F28" s="128">
        <f>+F17-(F25)</f>
        <v>0</v>
      </c>
      <c r="G28" s="222"/>
      <c r="H28" s="115"/>
    </row>
    <row r="29" spans="1:8" ht="31.5" customHeight="1" x14ac:dyDescent="0.2">
      <c r="A29" s="221"/>
      <c r="B29" s="155" t="s">
        <v>14</v>
      </c>
      <c r="C29" s="127">
        <f>IF(C28=0,"",+C28/C17)</f>
        <v>0.77333333333333332</v>
      </c>
      <c r="D29" s="127">
        <f>IF(D28=0,"",+D28/D17)</f>
        <v>0.77719101123595502</v>
      </c>
      <c r="E29" s="127">
        <f>IF(E28=0,"",+E28/E17)</f>
        <v>0.78087912087912092</v>
      </c>
      <c r="F29" s="127" t="str">
        <f>IF(F28=0,"",+F28/F17)</f>
        <v/>
      </c>
      <c r="G29" s="223"/>
      <c r="H29" s="115"/>
    </row>
    <row r="30" spans="1:8" ht="15" customHeight="1" x14ac:dyDescent="0.2">
      <c r="A30" s="83" t="str">
        <f ca="1">Translations!$A$31</f>
        <v>Потребности страны, удовлетворяемые за счет выделенной суммы</v>
      </c>
      <c r="B30" s="84"/>
      <c r="C30" s="84"/>
      <c r="D30" s="84"/>
      <c r="E30" s="84"/>
      <c r="F30" s="84"/>
      <c r="G30" s="85"/>
      <c r="H30" s="114"/>
    </row>
    <row r="31" spans="1:8" ht="41.1" customHeight="1" x14ac:dyDescent="0.2">
      <c r="A31" s="220" t="str">
        <f ca="1">Translations!$A$32</f>
        <v>E. Цели, подлежащие финансированию за счет суммы, выделенной в соответствии с запросом на финансирование</v>
      </c>
      <c r="B31" s="156" t="s">
        <v>6</v>
      </c>
      <c r="C31" s="125">
        <v>5273</v>
      </c>
      <c r="D31" s="125">
        <v>5313</v>
      </c>
      <c r="E31" s="125">
        <v>5351</v>
      </c>
      <c r="F31" s="125"/>
      <c r="G31" s="222"/>
      <c r="H31" s="115"/>
    </row>
    <row r="32" spans="1:8" ht="41.25" customHeight="1" x14ac:dyDescent="0.2">
      <c r="A32" s="221"/>
      <c r="B32" s="156" t="s">
        <v>14</v>
      </c>
      <c r="C32" s="127">
        <f>IF(C31=0,"",+C31/C17)</f>
        <v>0.60609195402298854</v>
      </c>
      <c r="D32" s="127">
        <f>IF(D31=0,"",+D31/D17)</f>
        <v>0.59696629213483143</v>
      </c>
      <c r="E32" s="127">
        <f>IF(E31=0,"",+E31/E17)</f>
        <v>0.58802197802197798</v>
      </c>
      <c r="F32" s="127" t="str">
        <f>IF(F31=0,"",+F31/F17)</f>
        <v/>
      </c>
      <c r="G32" s="223"/>
      <c r="H32" s="115"/>
    </row>
    <row r="33" spans="1:8" ht="42" customHeight="1" x14ac:dyDescent="0.2">
      <c r="A33" s="220" t="str">
        <f ca="1">Translations!$A$33</f>
        <v>F. Общий объем финансирования за счет выделенной суммы и из других источников: 
 E + C</v>
      </c>
      <c r="B33" s="156" t="s">
        <v>6</v>
      </c>
      <c r="C33" s="128">
        <f>+C31+C25</f>
        <v>7245</v>
      </c>
      <c r="D33" s="128">
        <f>+D31+D25</f>
        <v>7296</v>
      </c>
      <c r="E33" s="128">
        <f>+E31+E25</f>
        <v>7345</v>
      </c>
      <c r="F33" s="128">
        <f>+F31+F25</f>
        <v>0</v>
      </c>
      <c r="G33" s="222"/>
      <c r="H33" s="115"/>
    </row>
    <row r="34" spans="1:8" ht="42" customHeight="1" x14ac:dyDescent="0.2">
      <c r="A34" s="221"/>
      <c r="B34" s="156" t="s">
        <v>14</v>
      </c>
      <c r="C34" s="127">
        <f>IF(C33=0,"",+C33/C17)</f>
        <v>0.83275862068965523</v>
      </c>
      <c r="D34" s="127">
        <f>IF(D33=0,"",+D33/D17)</f>
        <v>0.81977528089887641</v>
      </c>
      <c r="E34" s="127">
        <f>IF(E33=0,"",+E33/E17)</f>
        <v>0.80714285714285716</v>
      </c>
      <c r="F34" s="127" t="str">
        <f>IF(F33=0,"",+F33/F17)</f>
        <v/>
      </c>
      <c r="G34" s="223"/>
      <c r="H34" s="115"/>
    </row>
    <row r="35" spans="1:8" ht="41.25" customHeight="1" x14ac:dyDescent="0.2">
      <c r="A35" s="220" t="str">
        <f>Translations!$B$34</f>
        <v xml:space="preserve">G. Remaining gap: A - F </v>
      </c>
      <c r="B35" s="156" t="s">
        <v>6</v>
      </c>
      <c r="C35" s="128">
        <f>+C17-(C33)</f>
        <v>1455</v>
      </c>
      <c r="D35" s="128">
        <f>+D17-(D33)</f>
        <v>1604</v>
      </c>
      <c r="E35" s="128">
        <f>+E17-(E33)</f>
        <v>1755</v>
      </c>
      <c r="F35" s="128">
        <f>+F17-(F33)</f>
        <v>0</v>
      </c>
      <c r="G35" s="222"/>
      <c r="H35" s="115"/>
    </row>
    <row r="36" spans="1:8" ht="41.25" customHeight="1" thickBot="1" x14ac:dyDescent="0.25">
      <c r="A36" s="233"/>
      <c r="B36" s="157" t="s">
        <v>14</v>
      </c>
      <c r="C36" s="129">
        <f>IF(C35=0,"",+C35/C17)</f>
        <v>0.16724137931034483</v>
      </c>
      <c r="D36" s="129">
        <f>IF(D35=0,"",+D35/D17)</f>
        <v>0.18022471910112359</v>
      </c>
      <c r="E36" s="129">
        <f>IF(E35=0,"",+E35/E17)</f>
        <v>0.19285714285714287</v>
      </c>
      <c r="F36" s="129" t="str">
        <f>IF(F35=0,"",+F35/F17)</f>
        <v/>
      </c>
      <c r="G36" s="243"/>
      <c r="H36" s="115"/>
    </row>
    <row r="37" spans="1:8" x14ac:dyDescent="0.2">
      <c r="A37" s="158"/>
      <c r="B37" s="158"/>
      <c r="C37" s="158"/>
      <c r="D37" s="158"/>
      <c r="E37" s="158"/>
      <c r="F37" s="158"/>
      <c r="G37" s="158"/>
      <c r="H37" s="89"/>
    </row>
    <row r="38" spans="1:8" ht="15" thickBot="1" x14ac:dyDescent="0.25">
      <c r="A38" s="158"/>
      <c r="B38" s="158"/>
      <c r="C38" s="158"/>
      <c r="D38" s="158"/>
      <c r="E38" s="158"/>
      <c r="F38" s="158"/>
      <c r="G38" s="158"/>
      <c r="H38" s="89"/>
    </row>
    <row r="39" spans="1:8" ht="18.75" thickBot="1" x14ac:dyDescent="0.25">
      <c r="A39" s="135" t="str">
        <f ca="1">Translations!$A$3</f>
        <v>Туберкулез</v>
      </c>
      <c r="B39" s="136"/>
      <c r="C39" s="136"/>
      <c r="D39" s="136"/>
      <c r="E39" s="136"/>
      <c r="F39" s="136"/>
      <c r="G39" s="137"/>
      <c r="H39" s="105"/>
    </row>
    <row r="40" spans="1:8" ht="16.5" customHeight="1" x14ac:dyDescent="0.2">
      <c r="A40" s="138" t="str">
        <f ca="1">Translations!A5</f>
        <v>Таблица 2 программных пробелов по ТБ (в отношении приоритетного мероприятия)</v>
      </c>
      <c r="B40" s="139"/>
      <c r="C40" s="139"/>
      <c r="D40" s="139"/>
      <c r="E40" s="139"/>
      <c r="F40" s="139"/>
      <c r="G40" s="140"/>
      <c r="H40" s="106"/>
    </row>
    <row r="41" spans="1:8" ht="30" customHeight="1" x14ac:dyDescent="0.2">
      <c r="A41" s="141" t="str">
        <f ca="1">Translations!$A$10</f>
        <v xml:space="preserve">Приоритетный модуль </v>
      </c>
      <c r="B41" s="230" t="s">
        <v>1246</v>
      </c>
      <c r="C41" s="231"/>
      <c r="D41" s="231"/>
      <c r="E41" s="231"/>
      <c r="F41" s="231"/>
      <c r="G41" s="232"/>
      <c r="H41" s="107"/>
    </row>
    <row r="42" spans="1:8" ht="48" customHeight="1" x14ac:dyDescent="0.2">
      <c r="A42" s="142" t="str">
        <f ca="1">Translations!$A$11</f>
        <v>Выбранный показатель охвата</v>
      </c>
      <c r="B42" s="227" t="str">
        <f ca="1">VLOOKUP(B41,TBModulesIndicators,2,FALSE)</f>
        <v>Число зарегистрированных случаев туберкулеза, устойчивого к рифампицину, и/или МЛУ-ТБ</v>
      </c>
      <c r="C42" s="228"/>
      <c r="D42" s="228"/>
      <c r="E42" s="228"/>
      <c r="F42" s="228"/>
      <c r="G42" s="229"/>
      <c r="H42" s="108"/>
    </row>
    <row r="43" spans="1:8" ht="15" x14ac:dyDescent="0.2">
      <c r="A43" s="83" t="str">
        <f ca="1">Translations!$A$12</f>
        <v xml:space="preserve">Существующий национальный охват </v>
      </c>
      <c r="B43" s="90"/>
      <c r="C43" s="90"/>
      <c r="D43" s="90"/>
      <c r="E43" s="90"/>
      <c r="F43" s="90"/>
      <c r="G43" s="91"/>
      <c r="H43" s="116"/>
    </row>
    <row r="44" spans="1:8" ht="30" customHeight="1" x14ac:dyDescent="0.2">
      <c r="A44" s="86" t="str">
        <f ca="1">Translations!$A$13</f>
        <v>Укажите последние результаты</v>
      </c>
      <c r="B44" s="47">
        <v>2016</v>
      </c>
      <c r="C44" s="87" t="str">
        <f ca="1">Translations!$A$14</f>
        <v>Год</v>
      </c>
      <c r="D44" s="143">
        <v>1223</v>
      </c>
      <c r="E44" s="88" t="str">
        <f ca="1">Translations!$A$15</f>
        <v>Источник данных</v>
      </c>
      <c r="F44" s="246" t="s">
        <v>1359</v>
      </c>
      <c r="G44" s="247"/>
      <c r="H44" s="110"/>
    </row>
    <row r="45" spans="1:8" ht="30" customHeight="1" thickBot="1" x14ac:dyDescent="0.25">
      <c r="A45" s="144" t="str">
        <f ca="1">Translations!$A$16</f>
        <v>Комментарии</v>
      </c>
      <c r="B45" s="224"/>
      <c r="C45" s="225"/>
      <c r="D45" s="225"/>
      <c r="E45" s="225"/>
      <c r="F45" s="225"/>
      <c r="G45" s="226"/>
      <c r="H45" s="111"/>
    </row>
    <row r="46" spans="1:8" ht="15" thickBot="1" x14ac:dyDescent="0.25">
      <c r="A46" s="145"/>
      <c r="B46" s="146"/>
      <c r="C46" s="146"/>
      <c r="D46" s="146"/>
      <c r="E46" s="146"/>
      <c r="F46" s="146"/>
      <c r="G46" s="147"/>
      <c r="H46" s="112"/>
    </row>
    <row r="47" spans="1:8" ht="54" customHeight="1" x14ac:dyDescent="0.2">
      <c r="A47" s="148"/>
      <c r="B47" s="149"/>
      <c r="C47" s="150" t="str">
        <f ca="1">Translations!$A$17</f>
        <v>Год 1</v>
      </c>
      <c r="D47" s="150" t="str">
        <f ca="1">Translations!$A$18</f>
        <v>Год 2</v>
      </c>
      <c r="E47" s="150" t="str">
        <f ca="1">Translations!$A$19</f>
        <v>Год 3</v>
      </c>
      <c r="F47" s="150" t="str">
        <f ca="1">Translations!$A$35</f>
        <v>Год 4
(когда применяется)</v>
      </c>
      <c r="G47" s="238" t="str">
        <f ca="1">Translations!$A$21</f>
        <v>Комментарии/ 
предположения</v>
      </c>
      <c r="H47" s="113"/>
    </row>
    <row r="48" spans="1:8" ht="30" customHeight="1" x14ac:dyDescent="0.2">
      <c r="A48" s="151"/>
      <c r="B48" s="152"/>
      <c r="C48" s="153">
        <v>2018</v>
      </c>
      <c r="D48" s="153">
        <v>2019</v>
      </c>
      <c r="E48" s="153">
        <v>2020</v>
      </c>
      <c r="F48" s="153" t="str">
        <f ca="1">Translations!$A$20</f>
        <v>Укажите год</v>
      </c>
      <c r="G48" s="239"/>
      <c r="H48" s="113"/>
    </row>
    <row r="49" spans="1:8" ht="15" customHeight="1" x14ac:dyDescent="0.2">
      <c r="A49" s="83" t="str">
        <f ca="1">Translations!$A$22</f>
        <v>Существующие расчетные потребности страны</v>
      </c>
      <c r="B49" s="84"/>
      <c r="C49" s="84"/>
      <c r="D49" s="84"/>
      <c r="E49" s="84"/>
      <c r="F49" s="84"/>
      <c r="G49" s="85"/>
      <c r="H49" s="114"/>
    </row>
    <row r="50" spans="1:8" ht="63.75" customHeight="1" x14ac:dyDescent="0.2">
      <c r="A50" s="154" t="str">
        <f ca="1">Translations!$A$23</f>
        <v>A. Общая расчетная численность населения, нуждающегося в поддержке/ подверженного риску</v>
      </c>
      <c r="B50" s="155" t="s">
        <v>6</v>
      </c>
      <c r="C50" s="125">
        <v>2500</v>
      </c>
      <c r="D50" s="125">
        <v>2500</v>
      </c>
      <c r="E50" s="125">
        <v>2500</v>
      </c>
      <c r="F50" s="125"/>
      <c r="G50" s="126"/>
      <c r="H50" s="115"/>
    </row>
    <row r="51" spans="1:8" ht="32.450000000000003" customHeight="1" x14ac:dyDescent="0.2">
      <c r="A51" s="220" t="str">
        <f ca="1">Translations!$A$24</f>
        <v>B. Национальные цели 
(согласно национальному стратегическому плану)</v>
      </c>
      <c r="B51" s="156" t="s">
        <v>6</v>
      </c>
      <c r="C51" s="125">
        <v>1412</v>
      </c>
      <c r="D51" s="125">
        <v>1440</v>
      </c>
      <c r="E51" s="125">
        <v>1480</v>
      </c>
      <c r="F51" s="125"/>
      <c r="G51" s="222" t="s">
        <v>1360</v>
      </c>
      <c r="H51" s="115"/>
    </row>
    <row r="52" spans="1:8" ht="24.75" customHeight="1" x14ac:dyDescent="0.2">
      <c r="A52" s="221"/>
      <c r="B52" s="156" t="s">
        <v>14</v>
      </c>
      <c r="C52" s="127">
        <f>IF(C51=0,"",+C51/C50)</f>
        <v>0.56479999999999997</v>
      </c>
      <c r="D52" s="127">
        <f t="shared" ref="D52:E52" si="4">IF(D51=0,"",+D51/D50)</f>
        <v>0.57599999999999996</v>
      </c>
      <c r="E52" s="127">
        <f t="shared" si="4"/>
        <v>0.59199999999999997</v>
      </c>
      <c r="F52" s="127" t="str">
        <f t="shared" ref="F52" si="5">IF(F51=0,"",+F51/F50)</f>
        <v/>
      </c>
      <c r="G52" s="223"/>
      <c r="H52" s="115"/>
    </row>
    <row r="53" spans="1:8" ht="15" customHeight="1" x14ac:dyDescent="0.2">
      <c r="A53" s="83" t="str">
        <f ca="1">Translations!$A$25</f>
        <v>Потребности страны, уже охваченные финансированием</v>
      </c>
      <c r="B53" s="84"/>
      <c r="C53" s="84"/>
      <c r="D53" s="84"/>
      <c r="E53" s="84"/>
      <c r="F53" s="84"/>
      <c r="G53" s="85"/>
      <c r="H53" s="114"/>
    </row>
    <row r="54" spans="1:8" ht="33.950000000000003" customHeight="1" x14ac:dyDescent="0.2">
      <c r="A54" s="220" t="str">
        <f ca="1">Translations!$A$26</f>
        <v>C1. Национальные потребности, которые планируется удовлетворить за счет внутренних ресурсов</v>
      </c>
      <c r="B54" s="155" t="s">
        <v>6</v>
      </c>
      <c r="C54" s="125">
        <v>0</v>
      </c>
      <c r="D54" s="125">
        <v>0</v>
      </c>
      <c r="E54" s="125">
        <v>0</v>
      </c>
      <c r="F54" s="125"/>
      <c r="G54" s="222"/>
      <c r="H54" s="115"/>
    </row>
    <row r="55" spans="1:8" ht="30" customHeight="1" x14ac:dyDescent="0.2">
      <c r="A55" s="221"/>
      <c r="B55" s="155" t="s">
        <v>14</v>
      </c>
      <c r="C55" s="127" t="str">
        <f>IF(C54=0,"",+C54/C50)</f>
        <v/>
      </c>
      <c r="D55" s="127" t="str">
        <f t="shared" ref="D55:E55" si="6">IF(D54=0,"",+D54/D50)</f>
        <v/>
      </c>
      <c r="E55" s="127" t="str">
        <f t="shared" si="6"/>
        <v/>
      </c>
      <c r="F55" s="127" t="str">
        <f t="shared" ref="F55" si="7">IF(F54=0,"",+F54/F50)</f>
        <v/>
      </c>
      <c r="G55" s="223"/>
      <c r="H55" s="115"/>
    </row>
    <row r="56" spans="1:8" ht="32.1" customHeight="1" x14ac:dyDescent="0.2">
      <c r="A56" s="220" t="str">
        <f ca="1">Translations!$A$27</f>
        <v>C2. Национальные потребности, которые планируется удовлетворить за счет внешних ресурсов</v>
      </c>
      <c r="B56" s="155" t="s">
        <v>6</v>
      </c>
      <c r="C56" s="125">
        <v>90</v>
      </c>
      <c r="D56" s="125">
        <v>90</v>
      </c>
      <c r="E56" s="125">
        <v>90</v>
      </c>
      <c r="F56" s="125"/>
      <c r="G56" s="222" t="s">
        <v>1363</v>
      </c>
      <c r="H56" s="117"/>
    </row>
    <row r="57" spans="1:8" ht="33" customHeight="1" x14ac:dyDescent="0.2">
      <c r="A57" s="221"/>
      <c r="B57" s="155" t="s">
        <v>14</v>
      </c>
      <c r="C57" s="127">
        <f>IF(C56=0,"",+C56/C50)</f>
        <v>3.5999999999999997E-2</v>
      </c>
      <c r="D57" s="127">
        <f>IF(D56=0,"",+D56/D50)</f>
        <v>3.5999999999999997E-2</v>
      </c>
      <c r="E57" s="127">
        <f>IF(E56=0,"",+E56/E50)</f>
        <v>3.5999999999999997E-2</v>
      </c>
      <c r="F57" s="127" t="str">
        <f>IF(F56=0,"",+F56/F50)</f>
        <v/>
      </c>
      <c r="G57" s="223"/>
      <c r="H57" s="117"/>
    </row>
    <row r="58" spans="1:8" ht="39.75" customHeight="1" x14ac:dyDescent="0.2">
      <c r="A58" s="220" t="str">
        <f ca="1">Translations!$A$28</f>
        <v>C. Общий объем потребностей страны, уже обеспеченных финансированием</v>
      </c>
      <c r="B58" s="155" t="s">
        <v>6</v>
      </c>
      <c r="C58" s="128">
        <f>+C54+C56</f>
        <v>90</v>
      </c>
      <c r="D58" s="128">
        <f>+D54+D56</f>
        <v>90</v>
      </c>
      <c r="E58" s="128">
        <f>+E54+E56</f>
        <v>90</v>
      </c>
      <c r="F58" s="128">
        <f>+F54+F56</f>
        <v>0</v>
      </c>
      <c r="G58" s="222"/>
      <c r="H58" s="115"/>
    </row>
    <row r="59" spans="1:8" ht="39.75" customHeight="1" x14ac:dyDescent="0.2">
      <c r="A59" s="221"/>
      <c r="B59" s="155" t="s">
        <v>14</v>
      </c>
      <c r="C59" s="127">
        <f>IF(C58=0,"",+C58/C50)</f>
        <v>3.5999999999999997E-2</v>
      </c>
      <c r="D59" s="127">
        <f>IF(D58=0,"",+D58/D50)</f>
        <v>3.5999999999999997E-2</v>
      </c>
      <c r="E59" s="127">
        <f>IF(E58=0,"",+E58/E50)</f>
        <v>3.5999999999999997E-2</v>
      </c>
      <c r="F59" s="127" t="str">
        <f>IF(F58=0,"",+F58/F50)</f>
        <v/>
      </c>
      <c r="G59" s="223"/>
      <c r="H59" s="115"/>
    </row>
    <row r="60" spans="1:8" ht="15" x14ac:dyDescent="0.2">
      <c r="A60" s="83" t="str">
        <f ca="1">Translations!$A$29</f>
        <v>Программные пробелы</v>
      </c>
      <c r="B60" s="84"/>
      <c r="C60" s="84"/>
      <c r="D60" s="84"/>
      <c r="E60" s="84"/>
      <c r="F60" s="84"/>
      <c r="G60" s="85"/>
      <c r="H60" s="114"/>
    </row>
    <row r="61" spans="1:8" ht="42" customHeight="1" x14ac:dyDescent="0.2">
      <c r="A61" s="220" t="str">
        <f ca="1">Translations!$A$30</f>
        <v>D. Прогнозируемый годовой пробел в удовлетворении потребностей: A - C</v>
      </c>
      <c r="B61" s="155" t="s">
        <v>6</v>
      </c>
      <c r="C61" s="130">
        <f>+C50-(C58)</f>
        <v>2410</v>
      </c>
      <c r="D61" s="130">
        <f>+D50-(D58)</f>
        <v>2410</v>
      </c>
      <c r="E61" s="130">
        <f>+E50-(E58)</f>
        <v>2410</v>
      </c>
      <c r="F61" s="130">
        <f>+F50-(F58)</f>
        <v>0</v>
      </c>
      <c r="G61" s="222"/>
      <c r="H61" s="115"/>
    </row>
    <row r="62" spans="1:8" ht="42" customHeight="1" x14ac:dyDescent="0.2">
      <c r="A62" s="221"/>
      <c r="B62" s="155" t="s">
        <v>14</v>
      </c>
      <c r="C62" s="131">
        <f>IF(C61=0,"",+C61/C50)</f>
        <v>0.96399999999999997</v>
      </c>
      <c r="D62" s="131">
        <f>IF(D61=0,"",+D61/D50)</f>
        <v>0.96399999999999997</v>
      </c>
      <c r="E62" s="131">
        <f>IF(E61=0,"",+E61/E50)</f>
        <v>0.96399999999999997</v>
      </c>
      <c r="F62" s="131" t="str">
        <f>IF(F61=0,"",+F61/F50)</f>
        <v/>
      </c>
      <c r="G62" s="223"/>
      <c r="H62" s="115"/>
    </row>
    <row r="63" spans="1:8" ht="15" customHeight="1" x14ac:dyDescent="0.2">
      <c r="A63" s="83" t="str">
        <f ca="1">Translations!$A$31</f>
        <v>Потребности страны, удовлетворяемые за счет выделенной суммы</v>
      </c>
      <c r="B63" s="84"/>
      <c r="C63" s="84"/>
      <c r="D63" s="84"/>
      <c r="E63" s="84"/>
      <c r="F63" s="84"/>
      <c r="G63" s="85"/>
      <c r="H63" s="114"/>
    </row>
    <row r="64" spans="1:8" ht="42" customHeight="1" x14ac:dyDescent="0.2">
      <c r="A64" s="220" t="str">
        <f ca="1">Translations!$A$32</f>
        <v>E. Цели, подлежащие финансированию за счет суммы, выделенной в соответствии с запросом на финансирование</v>
      </c>
      <c r="B64" s="156" t="s">
        <v>6</v>
      </c>
      <c r="C64" s="125">
        <v>1322</v>
      </c>
      <c r="D64" s="125">
        <v>1350</v>
      </c>
      <c r="E64" s="125">
        <v>1390</v>
      </c>
      <c r="F64" s="125"/>
      <c r="G64" s="222"/>
      <c r="H64" s="115"/>
    </row>
    <row r="65" spans="1:8" ht="42" customHeight="1" x14ac:dyDescent="0.2">
      <c r="A65" s="221"/>
      <c r="B65" s="156" t="s">
        <v>14</v>
      </c>
      <c r="C65" s="131">
        <f>IF(C64=0,"",+C64/C50)</f>
        <v>0.52880000000000005</v>
      </c>
      <c r="D65" s="127">
        <f>IF(D64=0,"",+D64/D50)</f>
        <v>0.54</v>
      </c>
      <c r="E65" s="127">
        <f>IF(E64=0,"",+E64/E50)</f>
        <v>0.55600000000000005</v>
      </c>
      <c r="F65" s="127" t="str">
        <f>IF(F64=0,"",+F64/F50)</f>
        <v/>
      </c>
      <c r="G65" s="223"/>
      <c r="H65" s="115"/>
    </row>
    <row r="66" spans="1:8" ht="42" customHeight="1" x14ac:dyDescent="0.2">
      <c r="A66" s="220" t="str">
        <f ca="1">Translations!$A$33</f>
        <v>F. Общий объем финансирования за счет выделенной суммы и из других источников: 
 E + C</v>
      </c>
      <c r="B66" s="156" t="s">
        <v>6</v>
      </c>
      <c r="C66" s="128">
        <f>+C64+C58</f>
        <v>1412</v>
      </c>
      <c r="D66" s="128">
        <f>+D64+D58</f>
        <v>1440</v>
      </c>
      <c r="E66" s="128">
        <f>+E64+E58</f>
        <v>1480</v>
      </c>
      <c r="F66" s="128">
        <f>+F64+F58</f>
        <v>0</v>
      </c>
      <c r="G66" s="222"/>
      <c r="H66" s="115"/>
    </row>
    <row r="67" spans="1:8" ht="42" customHeight="1" x14ac:dyDescent="0.2">
      <c r="A67" s="221"/>
      <c r="B67" s="156" t="s">
        <v>14</v>
      </c>
      <c r="C67" s="127">
        <f>IF(C66=0,"",+C66/C50)</f>
        <v>0.56479999999999997</v>
      </c>
      <c r="D67" s="127">
        <f>IF(D66=0,"",+D66/D50)</f>
        <v>0.57599999999999996</v>
      </c>
      <c r="E67" s="127">
        <f>IF(E66=0,"",+E66/E50)</f>
        <v>0.59199999999999997</v>
      </c>
      <c r="F67" s="127" t="str">
        <f>IF(F66=0,"",+F66/F50)</f>
        <v/>
      </c>
      <c r="G67" s="223"/>
      <c r="H67" s="115"/>
    </row>
    <row r="68" spans="1:8" ht="42" customHeight="1" x14ac:dyDescent="0.2">
      <c r="A68" s="220" t="str">
        <f>Translations!$B$34</f>
        <v xml:space="preserve">G. Remaining gap: A - F </v>
      </c>
      <c r="B68" s="156" t="s">
        <v>6</v>
      </c>
      <c r="C68" s="128">
        <f>+C50-(C66)</f>
        <v>1088</v>
      </c>
      <c r="D68" s="128">
        <f>+D50-(D66)</f>
        <v>1060</v>
      </c>
      <c r="E68" s="128">
        <f>+E50-(E66)</f>
        <v>1020</v>
      </c>
      <c r="F68" s="128">
        <f>+F50-(F66)</f>
        <v>0</v>
      </c>
      <c r="G68" s="222"/>
      <c r="H68" s="115"/>
    </row>
    <row r="69" spans="1:8" ht="42" customHeight="1" thickBot="1" x14ac:dyDescent="0.25">
      <c r="A69" s="233"/>
      <c r="B69" s="157" t="s">
        <v>14</v>
      </c>
      <c r="C69" s="129">
        <f>IF(C68=0,"",+C68/C50)</f>
        <v>0.43519999999999998</v>
      </c>
      <c r="D69" s="129">
        <f>IF(D68=0,"",+D68/D50)</f>
        <v>0.42399999999999999</v>
      </c>
      <c r="E69" s="129">
        <f>IF(E68=0,"",+E68/E50)</f>
        <v>0.40799999999999997</v>
      </c>
      <c r="F69" s="129" t="str">
        <f>IF(F68=0,"",+F68/F50)</f>
        <v/>
      </c>
      <c r="G69" s="243"/>
      <c r="H69" s="115"/>
    </row>
    <row r="70" spans="1:8" x14ac:dyDescent="0.2">
      <c r="A70" s="158"/>
      <c r="B70" s="158"/>
      <c r="C70" s="158"/>
      <c r="D70" s="158"/>
      <c r="E70" s="158"/>
      <c r="F70" s="158"/>
      <c r="G70" s="158"/>
      <c r="H70" s="89"/>
    </row>
    <row r="71" spans="1:8" ht="15" thickBot="1" x14ac:dyDescent="0.25">
      <c r="A71" s="158"/>
      <c r="B71" s="158"/>
      <c r="C71" s="158"/>
      <c r="D71" s="158"/>
      <c r="E71" s="158"/>
      <c r="F71" s="158"/>
      <c r="G71" s="158"/>
      <c r="H71" s="89"/>
    </row>
    <row r="72" spans="1:8" ht="18.75" thickBot="1" x14ac:dyDescent="0.25">
      <c r="A72" s="135" t="str">
        <f ca="1">Translations!$A$3</f>
        <v>Туберкулез</v>
      </c>
      <c r="B72" s="136"/>
      <c r="C72" s="136"/>
      <c r="D72" s="136"/>
      <c r="E72" s="136"/>
      <c r="F72" s="136"/>
      <c r="G72" s="137"/>
      <c r="H72" s="105"/>
    </row>
    <row r="73" spans="1:8" ht="16.5" customHeight="1" x14ac:dyDescent="0.2">
      <c r="A73" s="138" t="str">
        <f ca="1">Translations!A6</f>
        <v>Таблица 3 программных пробелов по ТБ (в отношении приоритетного мероприятия)</v>
      </c>
      <c r="B73" s="139"/>
      <c r="C73" s="139"/>
      <c r="D73" s="139"/>
      <c r="E73" s="139"/>
      <c r="F73" s="139"/>
      <c r="G73" s="140"/>
      <c r="H73" s="106"/>
    </row>
    <row r="74" spans="1:8" ht="30" customHeight="1" x14ac:dyDescent="0.2">
      <c r="A74" s="141" t="str">
        <f ca="1">Translations!$A$10</f>
        <v xml:space="preserve">Приоритетный модуль </v>
      </c>
      <c r="B74" s="230" t="s">
        <v>1248</v>
      </c>
      <c r="C74" s="231"/>
      <c r="D74" s="231"/>
      <c r="E74" s="231"/>
      <c r="F74" s="231"/>
      <c r="G74" s="232"/>
      <c r="H74" s="107"/>
    </row>
    <row r="75" spans="1:8" ht="48.75" customHeight="1" x14ac:dyDescent="0.2">
      <c r="A75" s="142" t="str">
        <f ca="1">Translations!$A$11</f>
        <v>Выбранный показатель охвата</v>
      </c>
      <c r="B75" s="227" t="str">
        <f ca="1">VLOOKUP(B74,TBModulesIndicators,2,FALSE)</f>
        <v>Число зарегистрированных случаев туберкулеза, устойчивого к рифампицину, и/или МЛУ-ТБ, по которым начато лечение препаратами второго ряда</v>
      </c>
      <c r="C75" s="228"/>
      <c r="D75" s="228"/>
      <c r="E75" s="228"/>
      <c r="F75" s="228"/>
      <c r="G75" s="229"/>
      <c r="H75" s="108"/>
    </row>
    <row r="76" spans="1:8" ht="15" x14ac:dyDescent="0.2">
      <c r="A76" s="83" t="str">
        <f ca="1">Translations!$A$12</f>
        <v xml:space="preserve">Существующий национальный охват </v>
      </c>
      <c r="B76" s="84"/>
      <c r="C76" s="84"/>
      <c r="D76" s="84"/>
      <c r="E76" s="84"/>
      <c r="F76" s="84"/>
      <c r="G76" s="85"/>
      <c r="H76" s="109"/>
    </row>
    <row r="77" spans="1:8" ht="30" customHeight="1" x14ac:dyDescent="0.2">
      <c r="A77" s="86" t="str">
        <f ca="1">Translations!$A$13</f>
        <v>Укажите последние результаты</v>
      </c>
      <c r="B77" s="47">
        <v>2016</v>
      </c>
      <c r="C77" s="87" t="str">
        <f ca="1">Translations!$A$14</f>
        <v>Год</v>
      </c>
      <c r="D77" s="143">
        <v>1216</v>
      </c>
      <c r="E77" s="88" t="str">
        <f ca="1">Translations!$A$15</f>
        <v>Источник данных</v>
      </c>
      <c r="F77" s="246" t="s">
        <v>1359</v>
      </c>
      <c r="G77" s="247"/>
      <c r="H77" s="110"/>
    </row>
    <row r="78" spans="1:8" ht="30" customHeight="1" thickBot="1" x14ac:dyDescent="0.25">
      <c r="A78" s="144" t="str">
        <f ca="1">Translations!$A$16</f>
        <v>Комментарии</v>
      </c>
      <c r="B78" s="224"/>
      <c r="C78" s="225"/>
      <c r="D78" s="225"/>
      <c r="E78" s="225"/>
      <c r="F78" s="225"/>
      <c r="G78" s="226"/>
      <c r="H78" s="111"/>
    </row>
    <row r="79" spans="1:8" ht="15" thickBot="1" x14ac:dyDescent="0.25">
      <c r="A79" s="145"/>
      <c r="B79" s="146"/>
      <c r="C79" s="146"/>
      <c r="D79" s="146"/>
      <c r="E79" s="146"/>
      <c r="F79" s="146"/>
      <c r="G79" s="147"/>
      <c r="H79" s="112"/>
    </row>
    <row r="80" spans="1:8" ht="51.75" customHeight="1" x14ac:dyDescent="0.2">
      <c r="A80" s="148"/>
      <c r="B80" s="149"/>
      <c r="C80" s="150" t="str">
        <f ca="1">Translations!$A$17</f>
        <v>Год 1</v>
      </c>
      <c r="D80" s="150" t="str">
        <f ca="1">Translations!$A$18</f>
        <v>Год 2</v>
      </c>
      <c r="E80" s="150" t="str">
        <f ca="1">Translations!$A$19</f>
        <v>Год 3</v>
      </c>
      <c r="F80" s="150" t="str">
        <f ca="1">Translations!$A$35</f>
        <v>Год 4
(когда применяется)</v>
      </c>
      <c r="G80" s="238" t="str">
        <f ca="1">Translations!$A$21</f>
        <v>Комментарии/ 
предположения</v>
      </c>
      <c r="H80" s="113"/>
    </row>
    <row r="81" spans="1:8" ht="30" customHeight="1" x14ac:dyDescent="0.2">
      <c r="A81" s="151"/>
      <c r="B81" s="152"/>
      <c r="C81" s="153">
        <v>2018</v>
      </c>
      <c r="D81" s="153">
        <v>2019</v>
      </c>
      <c r="E81" s="153">
        <v>2020</v>
      </c>
      <c r="F81" s="153" t="str">
        <f ca="1">Translations!$A$20</f>
        <v>Укажите год</v>
      </c>
      <c r="G81" s="239"/>
      <c r="H81" s="113"/>
    </row>
    <row r="82" spans="1:8" ht="15" customHeight="1" x14ac:dyDescent="0.2">
      <c r="A82" s="83" t="str">
        <f ca="1">Translations!$A$22</f>
        <v>Существующие расчетные потребности страны</v>
      </c>
      <c r="B82" s="90"/>
      <c r="C82" s="90"/>
      <c r="D82" s="90"/>
      <c r="E82" s="90"/>
      <c r="F82" s="90"/>
      <c r="G82" s="91"/>
      <c r="H82" s="118"/>
    </row>
    <row r="83" spans="1:8" ht="64.5" customHeight="1" x14ac:dyDescent="0.2">
      <c r="A83" s="154" t="str">
        <f ca="1">Translations!$A$23</f>
        <v>A. Общая расчетная численность населения, нуждающегося в поддержке/ подверженного риску</v>
      </c>
      <c r="B83" s="155" t="s">
        <v>6</v>
      </c>
      <c r="C83" s="125">
        <v>2500</v>
      </c>
      <c r="D83" s="125">
        <v>2500</v>
      </c>
      <c r="E83" s="125">
        <v>2500</v>
      </c>
      <c r="F83" s="125"/>
      <c r="G83" s="126"/>
      <c r="H83" s="115"/>
    </row>
    <row r="84" spans="1:8" ht="42" customHeight="1" x14ac:dyDescent="0.2">
      <c r="A84" s="220" t="str">
        <f ca="1">Translations!$A$24</f>
        <v>B. Национальные цели 
(согласно национальному стратегическому плану)</v>
      </c>
      <c r="B84" s="156" t="s">
        <v>6</v>
      </c>
      <c r="C84" s="125">
        <v>1412</v>
      </c>
      <c r="D84" s="125">
        <v>1440</v>
      </c>
      <c r="E84" s="125">
        <v>1480</v>
      </c>
      <c r="F84" s="125"/>
      <c r="G84" s="222"/>
      <c r="H84" s="115"/>
    </row>
    <row r="85" spans="1:8" ht="42" customHeight="1" x14ac:dyDescent="0.2">
      <c r="A85" s="221"/>
      <c r="B85" s="156" t="s">
        <v>14</v>
      </c>
      <c r="C85" s="127">
        <f>IF(C84=0,"",+C84/C83)</f>
        <v>0.56479999999999997</v>
      </c>
      <c r="D85" s="127">
        <f t="shared" ref="D85:E85" si="8">IF(D84=0,"",+D84/D83)</f>
        <v>0.57599999999999996</v>
      </c>
      <c r="E85" s="127">
        <f t="shared" si="8"/>
        <v>0.59199999999999997</v>
      </c>
      <c r="F85" s="127" t="str">
        <f t="shared" ref="F85" si="9">IF(F84=0,"",+F84/F83)</f>
        <v/>
      </c>
      <c r="G85" s="223"/>
      <c r="H85" s="115"/>
    </row>
    <row r="86" spans="1:8" ht="15" customHeight="1" x14ac:dyDescent="0.2">
      <c r="A86" s="83" t="str">
        <f ca="1">Translations!$A$25</f>
        <v>Потребности страны, уже охваченные финансированием</v>
      </c>
      <c r="B86" s="90"/>
      <c r="C86" s="90"/>
      <c r="D86" s="90"/>
      <c r="E86" s="90"/>
      <c r="F86" s="90"/>
      <c r="G86" s="91"/>
      <c r="H86" s="118"/>
    </row>
    <row r="87" spans="1:8" ht="39.75" customHeight="1" x14ac:dyDescent="0.2">
      <c r="A87" s="220" t="str">
        <f ca="1">Translations!$A$26</f>
        <v>C1. Национальные потребности, которые планируется удовлетворить за счет внутренних ресурсов</v>
      </c>
      <c r="B87" s="155" t="s">
        <v>6</v>
      </c>
      <c r="C87" s="125">
        <v>0</v>
      </c>
      <c r="D87" s="125">
        <v>129</v>
      </c>
      <c r="E87" s="125">
        <v>204</v>
      </c>
      <c r="F87" s="125"/>
      <c r="G87" s="222"/>
      <c r="H87" s="115"/>
    </row>
    <row r="88" spans="1:8" ht="39.75" customHeight="1" x14ac:dyDescent="0.2">
      <c r="A88" s="221"/>
      <c r="B88" s="155" t="s">
        <v>14</v>
      </c>
      <c r="C88" s="127" t="str">
        <f>IF(C87=0,"",+C87/C83)</f>
        <v/>
      </c>
      <c r="D88" s="127">
        <f t="shared" ref="D88:E88" si="10">IF(D87=0,"",+D87/D83)</f>
        <v>5.16E-2</v>
      </c>
      <c r="E88" s="127">
        <f t="shared" si="10"/>
        <v>8.1600000000000006E-2</v>
      </c>
      <c r="F88" s="127" t="str">
        <f t="shared" ref="F88" si="11">IF(F87=0,"",+F87/F83)</f>
        <v/>
      </c>
      <c r="G88" s="223"/>
      <c r="H88" s="115"/>
    </row>
    <row r="89" spans="1:8" ht="39.75" customHeight="1" x14ac:dyDescent="0.2">
      <c r="A89" s="220" t="str">
        <f ca="1">Translations!$A$27</f>
        <v>C2. Национальные потребности, которые планируется удовлетворить за счет внешних ресурсов</v>
      </c>
      <c r="B89" s="155" t="s">
        <v>6</v>
      </c>
      <c r="C89" s="125">
        <v>116</v>
      </c>
      <c r="D89" s="125">
        <v>121</v>
      </c>
      <c r="E89" s="125">
        <v>71</v>
      </c>
      <c r="F89" s="125"/>
      <c r="G89" s="177" t="s">
        <v>1361</v>
      </c>
      <c r="H89" s="115"/>
    </row>
    <row r="90" spans="1:8" ht="39.75" customHeight="1" x14ac:dyDescent="0.2">
      <c r="A90" s="221"/>
      <c r="B90" s="155" t="s">
        <v>14</v>
      </c>
      <c r="C90" s="127">
        <f>IF(C89=0,"",+C89/C83)</f>
        <v>4.6399999999999997E-2</v>
      </c>
      <c r="D90" s="127">
        <f>IF(D89=0,"",+D89/D83)</f>
        <v>4.8399999999999999E-2</v>
      </c>
      <c r="E90" s="127">
        <f>IF(E89=0,"",+E89/E83)</f>
        <v>2.8400000000000002E-2</v>
      </c>
      <c r="F90" s="127" t="str">
        <f>IF(F89=0,"",+F89/F83)</f>
        <v/>
      </c>
      <c r="G90" s="178" t="s">
        <v>1362</v>
      </c>
      <c r="H90" s="115"/>
    </row>
    <row r="91" spans="1:8" ht="39.75" customHeight="1" x14ac:dyDescent="0.2">
      <c r="A91" s="220" t="str">
        <f ca="1">Translations!$A$28</f>
        <v>C. Общий объем потребностей страны, уже обеспеченных финансированием</v>
      </c>
      <c r="B91" s="155" t="s">
        <v>6</v>
      </c>
      <c r="C91" s="128">
        <f>+C87+C89</f>
        <v>116</v>
      </c>
      <c r="D91" s="128">
        <f>+D87+D89</f>
        <v>250</v>
      </c>
      <c r="E91" s="128">
        <f>+E87+E89</f>
        <v>275</v>
      </c>
      <c r="F91" s="128">
        <f>+F87+F89</f>
        <v>0</v>
      </c>
      <c r="G91" s="222"/>
      <c r="H91" s="115"/>
    </row>
    <row r="92" spans="1:8" ht="39.75" customHeight="1" x14ac:dyDescent="0.2">
      <c r="A92" s="221"/>
      <c r="B92" s="155" t="s">
        <v>14</v>
      </c>
      <c r="C92" s="127">
        <f>IF(C91=0,"",+C91/C83)</f>
        <v>4.6399999999999997E-2</v>
      </c>
      <c r="D92" s="127">
        <f>IF(D91=0,"",+D91/D83)</f>
        <v>0.1</v>
      </c>
      <c r="E92" s="127">
        <f>IF(E91=0,"",+E91/E83)</f>
        <v>0.11</v>
      </c>
      <c r="F92" s="127" t="str">
        <f>IF(F91=0,"",+F91/F83)</f>
        <v/>
      </c>
      <c r="G92" s="223"/>
      <c r="H92" s="115"/>
    </row>
    <row r="93" spans="1:8" ht="15" x14ac:dyDescent="0.2">
      <c r="A93" s="83" t="str">
        <f ca="1">Translations!$A$29</f>
        <v>Программные пробелы</v>
      </c>
      <c r="B93" s="90"/>
      <c r="C93" s="90"/>
      <c r="D93" s="90"/>
      <c r="E93" s="90"/>
      <c r="F93" s="90"/>
      <c r="G93" s="91"/>
      <c r="H93" s="118"/>
    </row>
    <row r="94" spans="1:8" ht="42" customHeight="1" x14ac:dyDescent="0.2">
      <c r="A94" s="220" t="str">
        <f ca="1">Translations!$A$30</f>
        <v>D. Прогнозируемый годовой пробел в удовлетворении потребностей: A - C</v>
      </c>
      <c r="B94" s="155" t="s">
        <v>6</v>
      </c>
      <c r="C94" s="128">
        <f>+C83-(C91)</f>
        <v>2384</v>
      </c>
      <c r="D94" s="128">
        <f>+D83-(D91)</f>
        <v>2250</v>
      </c>
      <c r="E94" s="128">
        <f>+E83-(E91)</f>
        <v>2225</v>
      </c>
      <c r="F94" s="128">
        <f>+F83-(F91)</f>
        <v>0</v>
      </c>
      <c r="G94" s="222"/>
      <c r="H94" s="115"/>
    </row>
    <row r="95" spans="1:8" ht="42" customHeight="1" x14ac:dyDescent="0.2">
      <c r="A95" s="221"/>
      <c r="B95" s="155" t="s">
        <v>14</v>
      </c>
      <c r="C95" s="127">
        <f>IF(C94=0,"",+C94/C83)</f>
        <v>0.9536</v>
      </c>
      <c r="D95" s="127">
        <f>IF(D94=0,"",+D94/D83)</f>
        <v>0.9</v>
      </c>
      <c r="E95" s="127">
        <f>IF(E94=0,"",+E94/E83)</f>
        <v>0.89</v>
      </c>
      <c r="F95" s="127" t="str">
        <f>IF(F94=0,"",+F94/F83)</f>
        <v/>
      </c>
      <c r="G95" s="223"/>
      <c r="H95" s="115"/>
    </row>
    <row r="96" spans="1:8" ht="15" customHeight="1" x14ac:dyDescent="0.2">
      <c r="A96" s="83" t="str">
        <f ca="1">Translations!$A$31</f>
        <v>Потребности страны, удовлетворяемые за счет выделенной суммы</v>
      </c>
      <c r="B96" s="84"/>
      <c r="C96" s="84"/>
      <c r="D96" s="84"/>
      <c r="E96" s="84"/>
      <c r="F96" s="84"/>
      <c r="G96" s="85"/>
      <c r="H96" s="114"/>
    </row>
    <row r="97" spans="1:8" ht="42" customHeight="1" x14ac:dyDescent="0.2">
      <c r="A97" s="220" t="str">
        <f ca="1">Translations!$A$32</f>
        <v>E. Цели, подлежащие финансированию за счет суммы, выделенной в соответствии с запросом на финансирование</v>
      </c>
      <c r="B97" s="156" t="s">
        <v>6</v>
      </c>
      <c r="C97" s="125">
        <v>1235</v>
      </c>
      <c r="D97" s="125">
        <v>1167</v>
      </c>
      <c r="E97" s="125">
        <v>886</v>
      </c>
      <c r="F97" s="125"/>
      <c r="G97" s="222"/>
      <c r="H97" s="115"/>
    </row>
    <row r="98" spans="1:8" ht="42" customHeight="1" x14ac:dyDescent="0.2">
      <c r="A98" s="221"/>
      <c r="B98" s="156" t="s">
        <v>14</v>
      </c>
      <c r="C98" s="127">
        <f>IF(C97=0,"",+C97/C83)</f>
        <v>0.49399999999999999</v>
      </c>
      <c r="D98" s="127">
        <f>IF(D97=0,"",+D97/D83)</f>
        <v>0.46679999999999999</v>
      </c>
      <c r="E98" s="127">
        <f>IF(E97=0,"",+E97/E83)</f>
        <v>0.35439999999999999</v>
      </c>
      <c r="F98" s="127" t="str">
        <f>IF(F97=0,"",+F97/F83)</f>
        <v/>
      </c>
      <c r="G98" s="223"/>
      <c r="H98" s="115"/>
    </row>
    <row r="99" spans="1:8" ht="42" customHeight="1" x14ac:dyDescent="0.2">
      <c r="A99" s="220" t="str">
        <f ca="1">Translations!$A$33</f>
        <v>F. Общий объем финансирования за счет выделенной суммы и из других источников: 
 E + C</v>
      </c>
      <c r="B99" s="156" t="s">
        <v>6</v>
      </c>
      <c r="C99" s="128">
        <f>+C97+C91</f>
        <v>1351</v>
      </c>
      <c r="D99" s="128">
        <f>+D97+D91</f>
        <v>1417</v>
      </c>
      <c r="E99" s="128">
        <f>+E97+E91</f>
        <v>1161</v>
      </c>
      <c r="F99" s="128">
        <f>+F97+F91</f>
        <v>0</v>
      </c>
      <c r="G99" s="222"/>
      <c r="H99" s="115"/>
    </row>
    <row r="100" spans="1:8" ht="42" customHeight="1" x14ac:dyDescent="0.2">
      <c r="A100" s="221"/>
      <c r="B100" s="156" t="s">
        <v>14</v>
      </c>
      <c r="C100" s="127">
        <f>IF(C99=0,"",+C99/C83)</f>
        <v>0.54039999999999999</v>
      </c>
      <c r="D100" s="127">
        <f>IF(D99=0,"",+D99/D83)</f>
        <v>0.56679999999999997</v>
      </c>
      <c r="E100" s="127">
        <f>IF(E99=0,"",+E99/E83)</f>
        <v>0.46439999999999998</v>
      </c>
      <c r="F100" s="127" t="str">
        <f>IF(F99=0,"",+F99/F83)</f>
        <v/>
      </c>
      <c r="G100" s="223"/>
      <c r="H100" s="115"/>
    </row>
    <row r="101" spans="1:8" ht="42" customHeight="1" x14ac:dyDescent="0.2">
      <c r="A101" s="220" t="str">
        <f>Translations!$B$34</f>
        <v xml:space="preserve">G. Remaining gap: A - F </v>
      </c>
      <c r="B101" s="156" t="s">
        <v>6</v>
      </c>
      <c r="C101" s="128">
        <f>+C83-(C99)</f>
        <v>1149</v>
      </c>
      <c r="D101" s="128">
        <f>+D83-(D99)</f>
        <v>1083</v>
      </c>
      <c r="E101" s="128">
        <f>+E83-(E99)</f>
        <v>1339</v>
      </c>
      <c r="F101" s="128">
        <f>+F83-(F99)</f>
        <v>0</v>
      </c>
      <c r="G101" s="222"/>
      <c r="H101" s="115"/>
    </row>
    <row r="102" spans="1:8" ht="42" customHeight="1" thickBot="1" x14ac:dyDescent="0.25">
      <c r="A102" s="233"/>
      <c r="B102" s="157" t="s">
        <v>14</v>
      </c>
      <c r="C102" s="129">
        <f>IF(C101=0,"",+C101/C83)</f>
        <v>0.45960000000000001</v>
      </c>
      <c r="D102" s="129">
        <f>IF(D101=0,"",+D101/D83)</f>
        <v>0.43319999999999997</v>
      </c>
      <c r="E102" s="129">
        <f>IF(E101=0,"",+E101/E83)</f>
        <v>0.53559999999999997</v>
      </c>
      <c r="F102" s="129" t="str">
        <f>IF(F101=0,"",+F101/F83)</f>
        <v/>
      </c>
      <c r="G102" s="243"/>
      <c r="H102" s="115"/>
    </row>
    <row r="103" spans="1:8" x14ac:dyDescent="0.2">
      <c r="A103" s="158"/>
      <c r="B103" s="158"/>
      <c r="C103" s="158"/>
      <c r="D103" s="158"/>
      <c r="E103" s="158"/>
      <c r="F103" s="158"/>
      <c r="G103" s="158"/>
      <c r="H103" s="89"/>
    </row>
    <row r="104" spans="1:8" ht="15" thickBot="1" x14ac:dyDescent="0.25">
      <c r="A104" s="158"/>
      <c r="B104" s="158"/>
      <c r="C104" s="158"/>
      <c r="D104" s="158"/>
      <c r="E104" s="158"/>
      <c r="F104" s="158"/>
      <c r="G104" s="158"/>
      <c r="H104" s="89"/>
    </row>
    <row r="105" spans="1:8" ht="18.75" thickBot="1" x14ac:dyDescent="0.25">
      <c r="A105" s="135" t="str">
        <f ca="1">Translations!$A$3</f>
        <v>Туберкулез</v>
      </c>
      <c r="B105" s="136"/>
      <c r="C105" s="136"/>
      <c r="D105" s="136"/>
      <c r="E105" s="136"/>
      <c r="F105" s="136"/>
      <c r="G105" s="137"/>
      <c r="H105" s="105"/>
    </row>
    <row r="106" spans="1:8" ht="16.5" customHeight="1" x14ac:dyDescent="0.2">
      <c r="A106" s="138" t="str">
        <f ca="1">Translations!A7</f>
        <v>Таблица 4 программных пробелов по ТБ (в отношении приоритетного мероприятия)</v>
      </c>
      <c r="B106" s="139"/>
      <c r="C106" s="139"/>
      <c r="D106" s="139"/>
      <c r="E106" s="139"/>
      <c r="F106" s="139"/>
      <c r="G106" s="140"/>
      <c r="H106" s="106"/>
    </row>
    <row r="107" spans="1:8" ht="30" customHeight="1" x14ac:dyDescent="0.2">
      <c r="A107" s="141" t="str">
        <f ca="1">Translations!$A$10</f>
        <v xml:space="preserve">Приоритетный модуль </v>
      </c>
      <c r="B107" s="240" t="s">
        <v>1252</v>
      </c>
      <c r="C107" s="241"/>
      <c r="D107" s="241"/>
      <c r="E107" s="241"/>
      <c r="F107" s="241"/>
      <c r="G107" s="242"/>
      <c r="H107" s="119"/>
    </row>
    <row r="108" spans="1:8" ht="50.25" customHeight="1" x14ac:dyDescent="0.2">
      <c r="A108" s="142" t="str">
        <f ca="1">Translations!$A$11</f>
        <v>Выбранный показатель охвата</v>
      </c>
      <c r="B108" s="227" t="str">
        <f ca="1">VLOOKUP(B107,TBModulesIndicators,2,FALSE)</f>
        <v>Доля зарегистрированных пациентов с туберкулезом (новых и рецидивов) с документально подтвержденным ВИЧ-статусом</v>
      </c>
      <c r="C108" s="228"/>
      <c r="D108" s="228"/>
      <c r="E108" s="228"/>
      <c r="F108" s="228"/>
      <c r="G108" s="229"/>
      <c r="H108" s="108"/>
    </row>
    <row r="109" spans="1:8" ht="15" x14ac:dyDescent="0.2">
      <c r="A109" s="83" t="str">
        <f ca="1">Translations!$A$12</f>
        <v xml:space="preserve">Существующий национальный охват </v>
      </c>
      <c r="B109" s="90"/>
      <c r="C109" s="90"/>
      <c r="D109" s="90"/>
      <c r="E109" s="90"/>
      <c r="F109" s="90"/>
      <c r="G109" s="91"/>
      <c r="H109" s="116"/>
    </row>
    <row r="110" spans="1:8" ht="30" customHeight="1" x14ac:dyDescent="0.2">
      <c r="A110" s="86" t="str">
        <f ca="1">Translations!$A$13</f>
        <v>Укажите последние результаты</v>
      </c>
      <c r="B110" s="47"/>
      <c r="C110" s="87" t="str">
        <f ca="1">Translations!$A$14</f>
        <v>Год</v>
      </c>
      <c r="D110" s="143"/>
      <c r="E110" s="88" t="str">
        <f ca="1">Translations!$A$15</f>
        <v>Источник данных</v>
      </c>
      <c r="F110" s="246"/>
      <c r="G110" s="247"/>
      <c r="H110" s="110"/>
    </row>
    <row r="111" spans="1:8" ht="30" customHeight="1" thickBot="1" x14ac:dyDescent="0.25">
      <c r="A111" s="144" t="str">
        <f ca="1">Translations!$A$16</f>
        <v>Комментарии</v>
      </c>
      <c r="B111" s="224"/>
      <c r="C111" s="225"/>
      <c r="D111" s="225"/>
      <c r="E111" s="225"/>
      <c r="F111" s="225"/>
      <c r="G111" s="226"/>
      <c r="H111" s="111"/>
    </row>
    <row r="112" spans="1:8" ht="15" thickBot="1" x14ac:dyDescent="0.25">
      <c r="A112" s="145"/>
      <c r="B112" s="146"/>
      <c r="C112" s="146"/>
      <c r="D112" s="146"/>
      <c r="E112" s="146"/>
      <c r="F112" s="146"/>
      <c r="G112" s="147"/>
      <c r="H112" s="112"/>
    </row>
    <row r="113" spans="1:8" ht="54" customHeight="1" x14ac:dyDescent="0.2">
      <c r="A113" s="148"/>
      <c r="B113" s="149"/>
      <c r="C113" s="150" t="str">
        <f ca="1">Translations!$A$17</f>
        <v>Год 1</v>
      </c>
      <c r="D113" s="150" t="str">
        <f ca="1">Translations!$A$18</f>
        <v>Год 2</v>
      </c>
      <c r="E113" s="150" t="str">
        <f ca="1">Translations!$A$19</f>
        <v>Год 3</v>
      </c>
      <c r="F113" s="150" t="str">
        <f ca="1">Translations!$A$35</f>
        <v>Год 4
(когда применяется)</v>
      </c>
      <c r="G113" s="238" t="str">
        <f ca="1">Translations!$A$21</f>
        <v>Комментарии/ 
предположения</v>
      </c>
      <c r="H113" s="113"/>
    </row>
    <row r="114" spans="1:8" ht="30" customHeight="1" x14ac:dyDescent="0.2">
      <c r="A114" s="151"/>
      <c r="B114" s="152"/>
      <c r="C114" s="153"/>
      <c r="D114" s="153"/>
      <c r="E114" s="153"/>
      <c r="F114" s="153" t="str">
        <f ca="1">Translations!$A$20</f>
        <v>Укажите год</v>
      </c>
      <c r="G114" s="239"/>
      <c r="H114" s="113"/>
    </row>
    <row r="115" spans="1:8" ht="15" customHeight="1" x14ac:dyDescent="0.2">
      <c r="A115" s="83" t="str">
        <f ca="1">Translations!$A$22</f>
        <v>Существующие расчетные потребности страны</v>
      </c>
      <c r="B115" s="90"/>
      <c r="C115" s="90"/>
      <c r="D115" s="90"/>
      <c r="E115" s="90"/>
      <c r="F115" s="90"/>
      <c r="G115" s="91"/>
      <c r="H115" s="118"/>
    </row>
    <row r="116" spans="1:8" ht="69.75" customHeight="1" x14ac:dyDescent="0.2">
      <c r="A116" s="154" t="str">
        <f ca="1">Translations!$A$23</f>
        <v>A. Общая расчетная численность населения, нуждающегося в поддержке/ подверженного риску</v>
      </c>
      <c r="B116" s="155" t="s">
        <v>6</v>
      </c>
      <c r="C116" s="125"/>
      <c r="D116" s="125"/>
      <c r="E116" s="125"/>
      <c r="F116" s="125"/>
      <c r="G116" s="126"/>
      <c r="H116" s="115"/>
    </row>
    <row r="117" spans="1:8" ht="42" customHeight="1" x14ac:dyDescent="0.2">
      <c r="A117" s="220" t="str">
        <f ca="1">Translations!$A$24</f>
        <v>B. Национальные цели 
(согласно национальному стратегическому плану)</v>
      </c>
      <c r="B117" s="156" t="s">
        <v>6</v>
      </c>
      <c r="C117" s="125"/>
      <c r="D117" s="125"/>
      <c r="E117" s="125"/>
      <c r="F117" s="125"/>
      <c r="G117" s="222"/>
      <c r="H117" s="115"/>
    </row>
    <row r="118" spans="1:8" ht="42" customHeight="1" x14ac:dyDescent="0.2">
      <c r="A118" s="221"/>
      <c r="B118" s="156" t="s">
        <v>14</v>
      </c>
      <c r="C118" s="127" t="str">
        <f>IF(C117=0,"",+C117/C116)</f>
        <v/>
      </c>
      <c r="D118" s="127" t="str">
        <f t="shared" ref="D118:E118" si="12">IF(D117=0,"",+D117/D116)</f>
        <v/>
      </c>
      <c r="E118" s="127" t="str">
        <f t="shared" si="12"/>
        <v/>
      </c>
      <c r="F118" s="127" t="str">
        <f t="shared" ref="F118" si="13">IF(F117=0,"",+F117/F116)</f>
        <v/>
      </c>
      <c r="G118" s="223"/>
      <c r="H118" s="115"/>
    </row>
    <row r="119" spans="1:8" ht="15" customHeight="1" x14ac:dyDescent="0.2">
      <c r="A119" s="83" t="str">
        <f ca="1">Translations!$A$25</f>
        <v>Потребности страны, уже охваченные финансированием</v>
      </c>
      <c r="B119" s="90"/>
      <c r="C119" s="90"/>
      <c r="D119" s="90"/>
      <c r="E119" s="90"/>
      <c r="F119" s="90"/>
      <c r="G119" s="91"/>
      <c r="H119" s="118"/>
    </row>
    <row r="120" spans="1:8" ht="39.75" customHeight="1" x14ac:dyDescent="0.2">
      <c r="A120" s="220" t="str">
        <f ca="1">Translations!$A$26</f>
        <v>C1. Национальные потребности, которые планируется удовлетворить за счет внутренних ресурсов</v>
      </c>
      <c r="B120" s="155" t="s">
        <v>6</v>
      </c>
      <c r="C120" s="125">
        <v>0</v>
      </c>
      <c r="D120" s="125">
        <v>0</v>
      </c>
      <c r="E120" s="125">
        <v>0</v>
      </c>
      <c r="F120" s="125"/>
      <c r="G120" s="222"/>
      <c r="H120" s="115"/>
    </row>
    <row r="121" spans="1:8" ht="39.75" customHeight="1" x14ac:dyDescent="0.2">
      <c r="A121" s="221"/>
      <c r="B121" s="155" t="s">
        <v>14</v>
      </c>
      <c r="C121" s="127" t="str">
        <f>IF(C120=0,"",+C120/C116)</f>
        <v/>
      </c>
      <c r="D121" s="127" t="str">
        <f t="shared" ref="D121:E121" si="14">IF(D120=0,"",+D120/D116)</f>
        <v/>
      </c>
      <c r="E121" s="127" t="str">
        <f t="shared" si="14"/>
        <v/>
      </c>
      <c r="F121" s="127" t="str">
        <f t="shared" ref="F121" si="15">IF(F120=0,"",+F120/F116)</f>
        <v/>
      </c>
      <c r="G121" s="223"/>
      <c r="H121" s="115"/>
    </row>
    <row r="122" spans="1:8" ht="39.75" customHeight="1" x14ac:dyDescent="0.2">
      <c r="A122" s="220" t="str">
        <f ca="1">Translations!$A$27</f>
        <v>C2. Национальные потребности, которые планируется удовлетворить за счет внешних ресурсов</v>
      </c>
      <c r="B122" s="155" t="s">
        <v>6</v>
      </c>
      <c r="C122" s="125"/>
      <c r="D122" s="125"/>
      <c r="E122" s="125"/>
      <c r="F122" s="125"/>
      <c r="G122" s="222"/>
      <c r="H122" s="115"/>
    </row>
    <row r="123" spans="1:8" ht="39.75" customHeight="1" x14ac:dyDescent="0.2">
      <c r="A123" s="221"/>
      <c r="B123" s="155" t="s">
        <v>14</v>
      </c>
      <c r="C123" s="127" t="str">
        <f>IF(C122=0,"",+C122/C116)</f>
        <v/>
      </c>
      <c r="D123" s="127" t="str">
        <f>IF(D122=0,"",+D122/D116)</f>
        <v/>
      </c>
      <c r="E123" s="127" t="str">
        <f>IF(E122=0,"",+E122/E116)</f>
        <v/>
      </c>
      <c r="F123" s="127" t="str">
        <f>IF(F122=0,"",+F122/F116)</f>
        <v/>
      </c>
      <c r="G123" s="223"/>
      <c r="H123" s="115"/>
    </row>
    <row r="124" spans="1:8" ht="39.75" customHeight="1" x14ac:dyDescent="0.2">
      <c r="A124" s="220" t="str">
        <f ca="1">Translations!$A$28</f>
        <v>C. Общий объем потребностей страны, уже обеспеченных финансированием</v>
      </c>
      <c r="B124" s="155" t="s">
        <v>6</v>
      </c>
      <c r="C124" s="130">
        <f>+C120+C122</f>
        <v>0</v>
      </c>
      <c r="D124" s="128">
        <f>+D120+D122</f>
        <v>0</v>
      </c>
      <c r="E124" s="128">
        <f>+E120+E122</f>
        <v>0</v>
      </c>
      <c r="F124" s="128">
        <f>+F120+F122</f>
        <v>0</v>
      </c>
      <c r="G124" s="222"/>
      <c r="H124" s="115"/>
    </row>
    <row r="125" spans="1:8" ht="39.75" customHeight="1" x14ac:dyDescent="0.2">
      <c r="A125" s="221"/>
      <c r="B125" s="155" t="s">
        <v>14</v>
      </c>
      <c r="C125" s="127" t="str">
        <f>IF(C124=0,"",+C124/C116)</f>
        <v/>
      </c>
      <c r="D125" s="127" t="str">
        <f>IF(D124=0,"",+D124/D116)</f>
        <v/>
      </c>
      <c r="E125" s="127" t="str">
        <f>IF(E124=0,"",+E124/E116)</f>
        <v/>
      </c>
      <c r="F125" s="127" t="str">
        <f>IF(F124=0,"",+F124/F116)</f>
        <v/>
      </c>
      <c r="G125" s="223"/>
      <c r="H125" s="115"/>
    </row>
    <row r="126" spans="1:8" ht="15" x14ac:dyDescent="0.2">
      <c r="A126" s="83" t="str">
        <f ca="1">Translations!$A$29</f>
        <v>Программные пробелы</v>
      </c>
      <c r="B126" s="90"/>
      <c r="C126" s="90"/>
      <c r="D126" s="90"/>
      <c r="E126" s="90"/>
      <c r="F126" s="90"/>
      <c r="G126" s="91"/>
      <c r="H126" s="118"/>
    </row>
    <row r="127" spans="1:8" ht="42" customHeight="1" x14ac:dyDescent="0.2">
      <c r="A127" s="220" t="str">
        <f ca="1">Translations!$A$30</f>
        <v>D. Прогнозируемый годовой пробел в удовлетворении потребностей: A - C</v>
      </c>
      <c r="B127" s="155" t="s">
        <v>6</v>
      </c>
      <c r="C127" s="130">
        <f>+C116-(C124)</f>
        <v>0</v>
      </c>
      <c r="D127" s="130">
        <f>+D116-(D124)</f>
        <v>0</v>
      </c>
      <c r="E127" s="130">
        <f>+E116-(E124)</f>
        <v>0</v>
      </c>
      <c r="F127" s="130">
        <f>+F116-(F124)</f>
        <v>0</v>
      </c>
      <c r="G127" s="222"/>
      <c r="H127" s="115"/>
    </row>
    <row r="128" spans="1:8" ht="42" customHeight="1" x14ac:dyDescent="0.2">
      <c r="A128" s="221"/>
      <c r="B128" s="155" t="s">
        <v>14</v>
      </c>
      <c r="C128" s="131" t="str">
        <f>IF(C127=0,"",+C127/C116)</f>
        <v/>
      </c>
      <c r="D128" s="131" t="str">
        <f>IF(D127=0,"",+D127/D116)</f>
        <v/>
      </c>
      <c r="E128" s="131" t="str">
        <f>IF(E127=0,"",+E127/E116)</f>
        <v/>
      </c>
      <c r="F128" s="131" t="str">
        <f>IF(F127=0,"",+F127/F116)</f>
        <v/>
      </c>
      <c r="G128" s="223"/>
      <c r="H128" s="115"/>
    </row>
    <row r="129" spans="1:8" ht="15" customHeight="1" x14ac:dyDescent="0.2">
      <c r="A129" s="83" t="str">
        <f ca="1">Translations!$A$31</f>
        <v>Потребности страны, удовлетворяемые за счет выделенной суммы</v>
      </c>
      <c r="B129" s="84"/>
      <c r="C129" s="84"/>
      <c r="D129" s="84"/>
      <c r="E129" s="84"/>
      <c r="F129" s="84"/>
      <c r="G129" s="85"/>
      <c r="H129" s="114"/>
    </row>
    <row r="130" spans="1:8" ht="42" customHeight="1" x14ac:dyDescent="0.2">
      <c r="A130" s="220" t="str">
        <f ca="1">Translations!$A$32</f>
        <v>E. Цели, подлежащие финансированию за счет суммы, выделенной в соответствии с запросом на финансирование</v>
      </c>
      <c r="B130" s="156" t="s">
        <v>6</v>
      </c>
      <c r="C130" s="125"/>
      <c r="D130" s="125"/>
      <c r="E130" s="125"/>
      <c r="F130" s="125"/>
      <c r="G130" s="222"/>
      <c r="H130" s="115"/>
    </row>
    <row r="131" spans="1:8" ht="42" customHeight="1" x14ac:dyDescent="0.2">
      <c r="A131" s="221"/>
      <c r="B131" s="156" t="s">
        <v>14</v>
      </c>
      <c r="C131" s="127" t="str">
        <f>IF(C130=0,"",+C130/C116)</f>
        <v/>
      </c>
      <c r="D131" s="127" t="str">
        <f>IF(D130=0,"",+D130/D116)</f>
        <v/>
      </c>
      <c r="E131" s="127" t="str">
        <f>IF(E130=0,"",+E130/E116)</f>
        <v/>
      </c>
      <c r="F131" s="127" t="str">
        <f>IF(F130=0,"",+F130/F116)</f>
        <v/>
      </c>
      <c r="G131" s="223"/>
      <c r="H131" s="115"/>
    </row>
    <row r="132" spans="1:8" ht="42" customHeight="1" x14ac:dyDescent="0.2">
      <c r="A132" s="220" t="str">
        <f ca="1">Translations!$A$33</f>
        <v>F. Общий объем финансирования за счет выделенной суммы и из других источников: 
 E + C</v>
      </c>
      <c r="B132" s="156" t="s">
        <v>6</v>
      </c>
      <c r="C132" s="128">
        <f>+C130+C124</f>
        <v>0</v>
      </c>
      <c r="D132" s="128">
        <f>+D130+D124</f>
        <v>0</v>
      </c>
      <c r="E132" s="128">
        <f>+E130+E124</f>
        <v>0</v>
      </c>
      <c r="F132" s="128">
        <f>+F130+F124</f>
        <v>0</v>
      </c>
      <c r="G132" s="222"/>
      <c r="H132" s="115"/>
    </row>
    <row r="133" spans="1:8" ht="42" customHeight="1" x14ac:dyDescent="0.2">
      <c r="A133" s="221"/>
      <c r="B133" s="156" t="s">
        <v>14</v>
      </c>
      <c r="C133" s="127" t="str">
        <f>IF(C132=0,"",+C132/C116)</f>
        <v/>
      </c>
      <c r="D133" s="127" t="str">
        <f>IF(D132=0,"",+D132/D116)</f>
        <v/>
      </c>
      <c r="E133" s="127" t="str">
        <f>IF(E132=0,"",+E132/E116)</f>
        <v/>
      </c>
      <c r="F133" s="127" t="str">
        <f>IF(F132=0,"",+F132/F116)</f>
        <v/>
      </c>
      <c r="G133" s="223"/>
      <c r="H133" s="115"/>
    </row>
    <row r="134" spans="1:8" ht="42" customHeight="1" x14ac:dyDescent="0.2">
      <c r="A134" s="220" t="str">
        <f>Translations!$B$34</f>
        <v xml:space="preserve">G. Remaining gap: A - F </v>
      </c>
      <c r="B134" s="156" t="s">
        <v>6</v>
      </c>
      <c r="C134" s="128">
        <f>+C116-(C132)</f>
        <v>0</v>
      </c>
      <c r="D134" s="128">
        <f>+D116-(D132)</f>
        <v>0</v>
      </c>
      <c r="E134" s="128">
        <f>+E116-(E132)</f>
        <v>0</v>
      </c>
      <c r="F134" s="128">
        <f>+F116-(F132)</f>
        <v>0</v>
      </c>
      <c r="G134" s="222"/>
      <c r="H134" s="115"/>
    </row>
    <row r="135" spans="1:8" ht="42" customHeight="1" thickBot="1" x14ac:dyDescent="0.25">
      <c r="A135" s="233"/>
      <c r="B135" s="157" t="s">
        <v>14</v>
      </c>
      <c r="C135" s="129" t="str">
        <f>IF(C134=0,"",+C134/C116)</f>
        <v/>
      </c>
      <c r="D135" s="129" t="str">
        <f>IF(D134=0,"",+D134/D116)</f>
        <v/>
      </c>
      <c r="E135" s="129" t="str">
        <f>IF(E134=0,"",+E134/E116)</f>
        <v/>
      </c>
      <c r="F135" s="129" t="str">
        <f>IF(F134=0,"",+F134/F116)</f>
        <v/>
      </c>
      <c r="G135" s="243"/>
      <c r="H135" s="115"/>
    </row>
    <row r="136" spans="1:8" ht="42" hidden="1" customHeight="1" x14ac:dyDescent="0.2">
      <c r="A136" s="234" t="e">
        <f>Translations!#REF!</f>
        <v>#REF!</v>
      </c>
      <c r="B136" s="159" t="s">
        <v>6</v>
      </c>
      <c r="C136" s="160">
        <f>+C132+C134</f>
        <v>0</v>
      </c>
      <c r="D136" s="160">
        <f t="shared" ref="D136:E136" si="16">+D132+D134</f>
        <v>0</v>
      </c>
      <c r="E136" s="160">
        <f t="shared" si="16"/>
        <v>0</v>
      </c>
      <c r="F136" s="161"/>
      <c r="G136" s="236"/>
      <c r="H136" s="120"/>
    </row>
    <row r="137" spans="1:8" ht="42" hidden="1" customHeight="1" x14ac:dyDescent="0.2">
      <c r="A137" s="235"/>
      <c r="B137" s="162" t="s">
        <v>14</v>
      </c>
      <c r="C137" s="163" t="str">
        <f>IF(C136=0,"",+C136/C116)</f>
        <v/>
      </c>
      <c r="D137" s="163" t="str">
        <f t="shared" ref="D137:E137" si="17">IF(D136=0,"",+D136/D116)</f>
        <v/>
      </c>
      <c r="E137" s="163" t="str">
        <f t="shared" si="17"/>
        <v/>
      </c>
      <c r="F137" s="164"/>
      <c r="G137" s="237"/>
      <c r="H137" s="120"/>
    </row>
    <row r="138" spans="1:8" x14ac:dyDescent="0.2">
      <c r="A138" s="158"/>
      <c r="B138" s="158"/>
      <c r="C138" s="158"/>
      <c r="D138" s="158"/>
      <c r="E138" s="158"/>
      <c r="F138" s="158"/>
      <c r="G138" s="158"/>
      <c r="H138" s="89"/>
    </row>
    <row r="139" spans="1:8" ht="15" thickBot="1" x14ac:dyDescent="0.25">
      <c r="A139" s="158"/>
      <c r="B139" s="158"/>
      <c r="C139" s="158"/>
      <c r="D139" s="158"/>
      <c r="E139" s="158"/>
      <c r="F139" s="158"/>
      <c r="G139" s="158"/>
      <c r="H139" s="89"/>
    </row>
    <row r="140" spans="1:8" ht="18.75" thickBot="1" x14ac:dyDescent="0.25">
      <c r="A140" s="135" t="str">
        <f ca="1">Translations!$A$3</f>
        <v>Туберкулез</v>
      </c>
      <c r="B140" s="165"/>
      <c r="C140" s="165"/>
      <c r="D140" s="165"/>
      <c r="E140" s="165"/>
      <c r="F140" s="165"/>
      <c r="G140" s="166"/>
      <c r="H140" s="121"/>
    </row>
    <row r="141" spans="1:8" ht="16.5" customHeight="1" x14ac:dyDescent="0.2">
      <c r="A141" s="138" t="str">
        <f ca="1">Translations!A8</f>
        <v>Таблица 5 программных пробелов по ТБ (в отношении приоритетного мероприятия)</v>
      </c>
      <c r="B141" s="139"/>
      <c r="C141" s="139"/>
      <c r="D141" s="139"/>
      <c r="E141" s="139"/>
      <c r="F141" s="139"/>
      <c r="G141" s="140"/>
      <c r="H141" s="106"/>
    </row>
    <row r="142" spans="1:8" ht="30" customHeight="1" x14ac:dyDescent="0.2">
      <c r="A142" s="141" t="str">
        <f ca="1">Translations!$A$10</f>
        <v xml:space="preserve">Приоритетный модуль </v>
      </c>
      <c r="B142" s="230" t="s">
        <v>92</v>
      </c>
      <c r="C142" s="231"/>
      <c r="D142" s="231"/>
      <c r="E142" s="231"/>
      <c r="F142" s="231"/>
      <c r="G142" s="232"/>
      <c r="H142" s="107"/>
    </row>
    <row r="143" spans="1:8" ht="48" customHeight="1" x14ac:dyDescent="0.2">
      <c r="A143" s="142" t="str">
        <f ca="1">Translations!$A$11</f>
        <v>Выбранный показатель охвата</v>
      </c>
      <c r="B143" s="227" t="e">
        <f ca="1">VLOOKUP(B142,TBModulesIndicators,2,FALSE)</f>
        <v>#N/A</v>
      </c>
      <c r="C143" s="228"/>
      <c r="D143" s="228"/>
      <c r="E143" s="228"/>
      <c r="F143" s="228"/>
      <c r="G143" s="229"/>
      <c r="H143" s="108"/>
    </row>
    <row r="144" spans="1:8" ht="15" x14ac:dyDescent="0.2">
      <c r="A144" s="83" t="str">
        <f ca="1">Translations!$A$12</f>
        <v xml:space="preserve">Существующий национальный охват </v>
      </c>
      <c r="B144" s="90"/>
      <c r="C144" s="90"/>
      <c r="D144" s="90"/>
      <c r="E144" s="90"/>
      <c r="F144" s="90"/>
      <c r="G144" s="91"/>
      <c r="H144" s="116"/>
    </row>
    <row r="145" spans="1:8" ht="30" customHeight="1" x14ac:dyDescent="0.2">
      <c r="A145" s="86" t="str">
        <f ca="1">Translations!$A$13</f>
        <v>Укажите последние результаты</v>
      </c>
      <c r="B145" s="47"/>
      <c r="C145" s="87" t="str">
        <f ca="1">Translations!$A$14</f>
        <v>Год</v>
      </c>
      <c r="D145" s="167"/>
      <c r="E145" s="88" t="str">
        <f ca="1">Translations!$A$15</f>
        <v>Источник данных</v>
      </c>
      <c r="F145" s="246"/>
      <c r="G145" s="247"/>
      <c r="H145" s="110"/>
    </row>
    <row r="146" spans="1:8" ht="30" customHeight="1" thickBot="1" x14ac:dyDescent="0.25">
      <c r="A146" s="144" t="str">
        <f ca="1">Translations!$A$16</f>
        <v>Комментарии</v>
      </c>
      <c r="B146" s="224"/>
      <c r="C146" s="225"/>
      <c r="D146" s="225"/>
      <c r="E146" s="225"/>
      <c r="F146" s="225"/>
      <c r="G146" s="226"/>
      <c r="H146" s="111"/>
    </row>
    <row r="147" spans="1:8" ht="15" thickBot="1" x14ac:dyDescent="0.25">
      <c r="A147" s="168"/>
      <c r="B147" s="146"/>
      <c r="C147" s="146"/>
      <c r="D147" s="146"/>
      <c r="E147" s="146"/>
      <c r="F147" s="146"/>
      <c r="G147" s="147"/>
      <c r="H147" s="112"/>
    </row>
    <row r="148" spans="1:8" ht="48" customHeight="1" x14ac:dyDescent="0.2">
      <c r="A148" s="148"/>
      <c r="B148" s="149"/>
      <c r="C148" s="150" t="str">
        <f ca="1">Translations!$A$17</f>
        <v>Год 1</v>
      </c>
      <c r="D148" s="150" t="str">
        <f ca="1">Translations!$A$18</f>
        <v>Год 2</v>
      </c>
      <c r="E148" s="150" t="str">
        <f ca="1">Translations!$A$19</f>
        <v>Год 3</v>
      </c>
      <c r="F148" s="150" t="str">
        <f ca="1">Translations!$A$35</f>
        <v>Год 4
(когда применяется)</v>
      </c>
      <c r="G148" s="238" t="str">
        <f ca="1">Translations!$A$21</f>
        <v>Комментарии/ 
предположения</v>
      </c>
      <c r="H148" s="113"/>
    </row>
    <row r="149" spans="1:8" ht="30" customHeight="1" x14ac:dyDescent="0.2">
      <c r="A149" s="151"/>
      <c r="B149" s="152"/>
      <c r="C149" s="153" t="str">
        <f ca="1">Translations!$A$20</f>
        <v>Укажите год</v>
      </c>
      <c r="D149" s="153" t="str">
        <f ca="1">Translations!$A$20</f>
        <v>Укажите год</v>
      </c>
      <c r="E149" s="153" t="str">
        <f ca="1">Translations!$A$20</f>
        <v>Укажите год</v>
      </c>
      <c r="F149" s="153" t="str">
        <f ca="1">Translations!$A$20</f>
        <v>Укажите год</v>
      </c>
      <c r="G149" s="239"/>
      <c r="H149" s="113"/>
    </row>
    <row r="150" spans="1:8" ht="15" customHeight="1" x14ac:dyDescent="0.2">
      <c r="A150" s="83" t="str">
        <f ca="1">Translations!$A$22</f>
        <v>Существующие расчетные потребности страны</v>
      </c>
      <c r="B150" s="93"/>
      <c r="C150" s="93"/>
      <c r="D150" s="93"/>
      <c r="E150" s="93"/>
      <c r="F150" s="93"/>
      <c r="G150" s="94"/>
      <c r="H150" s="122"/>
    </row>
    <row r="151" spans="1:8" ht="62.25" customHeight="1" x14ac:dyDescent="0.2">
      <c r="A151" s="154" t="str">
        <f ca="1">Translations!$A$23</f>
        <v>A. Общая расчетная численность населения, нуждающегося в поддержке/ подверженного риску</v>
      </c>
      <c r="B151" s="155" t="s">
        <v>6</v>
      </c>
      <c r="C151" s="125"/>
      <c r="D151" s="125"/>
      <c r="E151" s="125"/>
      <c r="F151" s="125"/>
      <c r="G151" s="126"/>
      <c r="H151" s="115"/>
    </row>
    <row r="152" spans="1:8" ht="42" customHeight="1" x14ac:dyDescent="0.2">
      <c r="A152" s="220" t="str">
        <f ca="1">Translations!$A$24</f>
        <v>B. Национальные цели 
(согласно национальному стратегическому плану)</v>
      </c>
      <c r="B152" s="156" t="s">
        <v>6</v>
      </c>
      <c r="C152" s="125"/>
      <c r="D152" s="125"/>
      <c r="E152" s="125"/>
      <c r="F152" s="125"/>
      <c r="G152" s="222"/>
      <c r="H152" s="115"/>
    </row>
    <row r="153" spans="1:8" ht="42" customHeight="1" x14ac:dyDescent="0.2">
      <c r="A153" s="221"/>
      <c r="B153" s="156" t="s">
        <v>14</v>
      </c>
      <c r="C153" s="127" t="str">
        <f>IF(C152=0,"",+C152/C151)</f>
        <v/>
      </c>
      <c r="D153" s="127" t="str">
        <f t="shared" ref="D153:E153" si="18">IF(D152=0,"",+D152/D151)</f>
        <v/>
      </c>
      <c r="E153" s="127" t="str">
        <f t="shared" si="18"/>
        <v/>
      </c>
      <c r="F153" s="127" t="str">
        <f t="shared" ref="F153" si="19">IF(F152=0,"",+F152/F151)</f>
        <v/>
      </c>
      <c r="G153" s="223"/>
      <c r="H153" s="115"/>
    </row>
    <row r="154" spans="1:8" ht="15" customHeight="1" x14ac:dyDescent="0.2">
      <c r="A154" s="83" t="str">
        <f ca="1">Translations!$A$25</f>
        <v>Потребности страны, уже охваченные финансированием</v>
      </c>
      <c r="B154" s="93"/>
      <c r="C154" s="93"/>
      <c r="D154" s="93"/>
      <c r="E154" s="93"/>
      <c r="F154" s="93"/>
      <c r="G154" s="94"/>
      <c r="H154" s="122"/>
    </row>
    <row r="155" spans="1:8" ht="39.75" customHeight="1" x14ac:dyDescent="0.2">
      <c r="A155" s="220" t="str">
        <f ca="1">Translations!$A$26</f>
        <v>C1. Национальные потребности, которые планируется удовлетворить за счет внутренних ресурсов</v>
      </c>
      <c r="B155" s="155" t="s">
        <v>6</v>
      </c>
      <c r="C155" s="125"/>
      <c r="D155" s="125"/>
      <c r="E155" s="125"/>
      <c r="F155" s="125"/>
      <c r="G155" s="222"/>
      <c r="H155" s="115"/>
    </row>
    <row r="156" spans="1:8" ht="39.75" customHeight="1" x14ac:dyDescent="0.2">
      <c r="A156" s="221"/>
      <c r="B156" s="155" t="s">
        <v>14</v>
      </c>
      <c r="C156" s="127" t="str">
        <f>IF(C155=0,"",+C155/C151)</f>
        <v/>
      </c>
      <c r="D156" s="127" t="str">
        <f t="shared" ref="D156:E156" si="20">IF(D155=0,"",+D155/D151)</f>
        <v/>
      </c>
      <c r="E156" s="127" t="str">
        <f t="shared" si="20"/>
        <v/>
      </c>
      <c r="F156" s="127" t="str">
        <f t="shared" ref="F156" si="21">IF(F155=0,"",+F155/F151)</f>
        <v/>
      </c>
      <c r="G156" s="223"/>
      <c r="H156" s="115"/>
    </row>
    <row r="157" spans="1:8" ht="39.75" customHeight="1" x14ac:dyDescent="0.2">
      <c r="A157" s="220" t="str">
        <f ca="1">Translations!$A$27</f>
        <v>C2. Национальные потребности, которые планируется удовлетворить за счет внешних ресурсов</v>
      </c>
      <c r="B157" s="155" t="s">
        <v>6</v>
      </c>
      <c r="C157" s="125"/>
      <c r="D157" s="125"/>
      <c r="E157" s="125"/>
      <c r="F157" s="125"/>
      <c r="G157" s="222"/>
      <c r="H157" s="115"/>
    </row>
    <row r="158" spans="1:8" ht="39.75" customHeight="1" x14ac:dyDescent="0.2">
      <c r="A158" s="221"/>
      <c r="B158" s="155" t="s">
        <v>14</v>
      </c>
      <c r="C158" s="127" t="str">
        <f>IF(C157=0,"",+C157/C151)</f>
        <v/>
      </c>
      <c r="D158" s="127" t="str">
        <f>IF(D157=0,"",+D157/D151)</f>
        <v/>
      </c>
      <c r="E158" s="127" t="str">
        <f>IF(E157=0,"",+E157/E151)</f>
        <v/>
      </c>
      <c r="F158" s="127" t="str">
        <f>IF(F157=0,"",+F157/F151)</f>
        <v/>
      </c>
      <c r="G158" s="223"/>
      <c r="H158" s="115"/>
    </row>
    <row r="159" spans="1:8" ht="39.75" customHeight="1" x14ac:dyDescent="0.2">
      <c r="A159" s="220" t="str">
        <f ca="1">Translations!$A$28</f>
        <v>C. Общий объем потребностей страны, уже обеспеченных финансированием</v>
      </c>
      <c r="B159" s="155" t="s">
        <v>6</v>
      </c>
      <c r="C159" s="128">
        <f>+C155+C157</f>
        <v>0</v>
      </c>
      <c r="D159" s="128">
        <f>+D155+D157</f>
        <v>0</v>
      </c>
      <c r="E159" s="128">
        <f>+E155+E157</f>
        <v>0</v>
      </c>
      <c r="F159" s="128">
        <f>+F155+F157</f>
        <v>0</v>
      </c>
      <c r="G159" s="222"/>
      <c r="H159" s="115"/>
    </row>
    <row r="160" spans="1:8" ht="39.75" customHeight="1" x14ac:dyDescent="0.2">
      <c r="A160" s="221"/>
      <c r="B160" s="155" t="s">
        <v>14</v>
      </c>
      <c r="C160" s="127" t="str">
        <f>IF(C159=0,"",+C159/C151)</f>
        <v/>
      </c>
      <c r="D160" s="127" t="str">
        <f>IF(D159=0,"",+D159/D151)</f>
        <v/>
      </c>
      <c r="E160" s="127" t="str">
        <f>IF(E159=0,"",+E159/E151)</f>
        <v/>
      </c>
      <c r="F160" s="127" t="str">
        <f>IF(F159=0,"",+F159/F151)</f>
        <v/>
      </c>
      <c r="G160" s="223"/>
      <c r="H160" s="115"/>
    </row>
    <row r="161" spans="1:8" ht="15" x14ac:dyDescent="0.2">
      <c r="A161" s="83" t="str">
        <f ca="1">Translations!$A$29</f>
        <v>Программные пробелы</v>
      </c>
      <c r="B161" s="93"/>
      <c r="C161" s="93"/>
      <c r="D161" s="93"/>
      <c r="E161" s="93"/>
      <c r="F161" s="93"/>
      <c r="G161" s="94"/>
      <c r="H161" s="122"/>
    </row>
    <row r="162" spans="1:8" ht="42" customHeight="1" x14ac:dyDescent="0.2">
      <c r="A162" s="220" t="str">
        <f ca="1">Translations!$A$30</f>
        <v>D. Прогнозируемый годовой пробел в удовлетворении потребностей: A - C</v>
      </c>
      <c r="B162" s="155" t="s">
        <v>6</v>
      </c>
      <c r="C162" s="128">
        <f>+C151-(C159)</f>
        <v>0</v>
      </c>
      <c r="D162" s="128">
        <f>+D151-(D159)</f>
        <v>0</v>
      </c>
      <c r="E162" s="128">
        <f>+E151-(E159)</f>
        <v>0</v>
      </c>
      <c r="F162" s="128">
        <f>+F151-(F159)</f>
        <v>0</v>
      </c>
      <c r="G162" s="222"/>
      <c r="H162" s="115"/>
    </row>
    <row r="163" spans="1:8" ht="42" customHeight="1" x14ac:dyDescent="0.2">
      <c r="A163" s="221"/>
      <c r="B163" s="155" t="s">
        <v>14</v>
      </c>
      <c r="C163" s="127" t="str">
        <f>IF(C162=0,"",+C162/C151)</f>
        <v/>
      </c>
      <c r="D163" s="127" t="str">
        <f>IF(D162=0,"",+D162/D151)</f>
        <v/>
      </c>
      <c r="E163" s="127" t="str">
        <f>IF(E162=0,"",+E162/E151)</f>
        <v/>
      </c>
      <c r="F163" s="127" t="str">
        <f>IF(F162=0,"",+F162/F151)</f>
        <v/>
      </c>
      <c r="G163" s="223"/>
      <c r="H163" s="115"/>
    </row>
    <row r="164" spans="1:8" ht="15" customHeight="1" x14ac:dyDescent="0.2">
      <c r="A164" s="83" t="str">
        <f ca="1">Translations!$A$31</f>
        <v>Потребности страны, удовлетворяемые за счет выделенной суммы</v>
      </c>
      <c r="B164" s="84"/>
      <c r="C164" s="84"/>
      <c r="D164" s="84"/>
      <c r="E164" s="84"/>
      <c r="F164" s="84"/>
      <c r="G164" s="85"/>
      <c r="H164" s="114"/>
    </row>
    <row r="165" spans="1:8" ht="42" customHeight="1" x14ac:dyDescent="0.2">
      <c r="A165" s="220" t="str">
        <f ca="1">Translations!$A$32</f>
        <v>E. Цели, подлежащие финансированию за счет суммы, выделенной в соответствии с запросом на финансирование</v>
      </c>
      <c r="B165" s="156" t="s">
        <v>6</v>
      </c>
      <c r="C165" s="125"/>
      <c r="D165" s="125"/>
      <c r="E165" s="125"/>
      <c r="F165" s="125"/>
      <c r="G165" s="222"/>
      <c r="H165" s="115"/>
    </row>
    <row r="166" spans="1:8" ht="42" customHeight="1" x14ac:dyDescent="0.2">
      <c r="A166" s="221"/>
      <c r="B166" s="156" t="s">
        <v>14</v>
      </c>
      <c r="C166" s="127" t="str">
        <f>IF(C165=0,"",+C165/C151)</f>
        <v/>
      </c>
      <c r="D166" s="127" t="str">
        <f>IF(D165=0,"",+D165/D151)</f>
        <v/>
      </c>
      <c r="E166" s="127" t="str">
        <f>IF(E165=0,"",+E165/E151)</f>
        <v/>
      </c>
      <c r="F166" s="127" t="str">
        <f>IF(F165=0,"",+F165/F151)</f>
        <v/>
      </c>
      <c r="G166" s="223"/>
      <c r="H166" s="115"/>
    </row>
    <row r="167" spans="1:8" ht="42" customHeight="1" x14ac:dyDescent="0.2">
      <c r="A167" s="220" t="str">
        <f ca="1">Translations!$A$33</f>
        <v>F. Общий объем финансирования за счет выделенной суммы и из других источников: 
 E + C</v>
      </c>
      <c r="B167" s="156" t="s">
        <v>6</v>
      </c>
      <c r="C167" s="128">
        <f>+C165+C159</f>
        <v>0</v>
      </c>
      <c r="D167" s="128">
        <f>+D165+D159</f>
        <v>0</v>
      </c>
      <c r="E167" s="128">
        <f>+E165+E159</f>
        <v>0</v>
      </c>
      <c r="F167" s="128">
        <f>+F165+F159</f>
        <v>0</v>
      </c>
      <c r="G167" s="222"/>
      <c r="H167" s="115"/>
    </row>
    <row r="168" spans="1:8" ht="42" customHeight="1" x14ac:dyDescent="0.2">
      <c r="A168" s="221"/>
      <c r="B168" s="156" t="s">
        <v>14</v>
      </c>
      <c r="C168" s="127" t="str">
        <f>IF(C167=0,"",+C167/C151)</f>
        <v/>
      </c>
      <c r="D168" s="127" t="str">
        <f>IF(D167=0,"",+D167/D151)</f>
        <v/>
      </c>
      <c r="E168" s="127" t="str">
        <f>IF(E167=0,"",+E167/E151)</f>
        <v/>
      </c>
      <c r="F168" s="127" t="str">
        <f>IF(F167=0,"",+F167/F151)</f>
        <v/>
      </c>
      <c r="G168" s="223"/>
      <c r="H168" s="115"/>
    </row>
    <row r="169" spans="1:8" ht="42" customHeight="1" x14ac:dyDescent="0.2">
      <c r="A169" s="220" t="str">
        <f>Translations!$B$34</f>
        <v xml:space="preserve">G. Remaining gap: A - F </v>
      </c>
      <c r="B169" s="156" t="s">
        <v>6</v>
      </c>
      <c r="C169" s="128">
        <f>+C151-(C167)</f>
        <v>0</v>
      </c>
      <c r="D169" s="128">
        <f>+D151-(D167)</f>
        <v>0</v>
      </c>
      <c r="E169" s="128">
        <f>+E151-(E167)</f>
        <v>0</v>
      </c>
      <c r="F169" s="128">
        <f>+F151-(F167)</f>
        <v>0</v>
      </c>
      <c r="G169" s="222"/>
      <c r="H169" s="115"/>
    </row>
    <row r="170" spans="1:8" ht="42" customHeight="1" thickBot="1" x14ac:dyDescent="0.25">
      <c r="A170" s="233"/>
      <c r="B170" s="156" t="s">
        <v>14</v>
      </c>
      <c r="C170" s="127" t="str">
        <f>IF(C169=0,"",+C169/C151)</f>
        <v/>
      </c>
      <c r="D170" s="127" t="str">
        <f>IF(D169=0,"",+D169/D151)</f>
        <v/>
      </c>
      <c r="E170" s="127" t="str">
        <f>IF(E169=0,"",+E169/E151)</f>
        <v/>
      </c>
      <c r="F170" s="127" t="str">
        <f>IF(F169=0,"",+F169/F151)</f>
        <v/>
      </c>
      <c r="G170" s="223"/>
      <c r="H170" s="115"/>
    </row>
    <row r="171" spans="1:8" x14ac:dyDescent="0.2">
      <c r="A171" s="169"/>
      <c r="B171" s="169"/>
      <c r="C171" s="169"/>
      <c r="D171" s="169"/>
      <c r="E171" s="169"/>
      <c r="F171" s="169"/>
      <c r="G171" s="169"/>
      <c r="H171" s="92"/>
    </row>
    <row r="172" spans="1:8" ht="15" thickBot="1" x14ac:dyDescent="0.25">
      <c r="A172" s="169"/>
      <c r="B172" s="169"/>
      <c r="C172" s="169"/>
      <c r="D172" s="169"/>
      <c r="E172" s="169"/>
      <c r="F172" s="169"/>
      <c r="G172" s="169"/>
      <c r="H172" s="92"/>
    </row>
    <row r="173" spans="1:8" ht="18.75" thickBot="1" x14ac:dyDescent="0.25">
      <c r="A173" s="135" t="str">
        <f ca="1">Translations!$A$3</f>
        <v>Туберкулез</v>
      </c>
      <c r="B173" s="136"/>
      <c r="C173" s="136"/>
      <c r="D173" s="136"/>
      <c r="E173" s="136"/>
      <c r="F173" s="136"/>
      <c r="G173" s="137"/>
      <c r="H173" s="105"/>
    </row>
    <row r="174" spans="1:8" ht="16.5" customHeight="1" x14ac:dyDescent="0.2">
      <c r="A174" s="138" t="str">
        <f ca="1">Translations!A9</f>
        <v>Таблица 6 программных пробелов по ТБ (в отношении приоритетного мероприятия)</v>
      </c>
      <c r="B174" s="139"/>
      <c r="C174" s="139"/>
      <c r="D174" s="139"/>
      <c r="E174" s="139"/>
      <c r="F174" s="139"/>
      <c r="G174" s="140"/>
      <c r="H174" s="106"/>
    </row>
    <row r="175" spans="1:8" ht="30" customHeight="1" x14ac:dyDescent="0.2">
      <c r="A175" s="141" t="str">
        <f ca="1">Translations!$A$10</f>
        <v xml:space="preserve">Приоритетный модуль </v>
      </c>
      <c r="B175" s="230" t="s">
        <v>92</v>
      </c>
      <c r="C175" s="231"/>
      <c r="D175" s="231"/>
      <c r="E175" s="231"/>
      <c r="F175" s="231"/>
      <c r="G175" s="232"/>
      <c r="H175" s="107"/>
    </row>
    <row r="176" spans="1:8" ht="47.25" customHeight="1" x14ac:dyDescent="0.2">
      <c r="A176" s="142" t="str">
        <f ca="1">Translations!$A$11</f>
        <v>Выбранный показатель охвата</v>
      </c>
      <c r="B176" s="227" t="e">
        <f ca="1">VLOOKUP(B175,TBModulesIndicators,2,FALSE)</f>
        <v>#N/A</v>
      </c>
      <c r="C176" s="228"/>
      <c r="D176" s="228"/>
      <c r="E176" s="228"/>
      <c r="F176" s="228"/>
      <c r="G176" s="229"/>
      <c r="H176" s="108"/>
    </row>
    <row r="177" spans="1:8" ht="15" x14ac:dyDescent="0.2">
      <c r="A177" s="83" t="str">
        <f ca="1">Translations!$A$12</f>
        <v xml:space="preserve">Существующий национальный охват </v>
      </c>
      <c r="B177" s="93"/>
      <c r="C177" s="93"/>
      <c r="D177" s="93"/>
      <c r="E177" s="93"/>
      <c r="F177" s="93"/>
      <c r="G177" s="94"/>
      <c r="H177" s="123"/>
    </row>
    <row r="178" spans="1:8" ht="30" customHeight="1" x14ac:dyDescent="0.2">
      <c r="A178" s="86" t="str">
        <f ca="1">Translations!$A$13</f>
        <v>Укажите последние результаты</v>
      </c>
      <c r="B178" s="47"/>
      <c r="C178" s="87" t="str">
        <f ca="1">Translations!$A$14</f>
        <v>Год</v>
      </c>
      <c r="D178" s="167"/>
      <c r="E178" s="88" t="str">
        <f ca="1">Translations!$A$15</f>
        <v>Источник данных</v>
      </c>
      <c r="F178" s="246"/>
      <c r="G178" s="247"/>
      <c r="H178" s="110"/>
    </row>
    <row r="179" spans="1:8" ht="30" customHeight="1" thickBot="1" x14ac:dyDescent="0.25">
      <c r="A179" s="144" t="str">
        <f ca="1">Translations!$A$16</f>
        <v>Комментарии</v>
      </c>
      <c r="B179" s="224"/>
      <c r="C179" s="225"/>
      <c r="D179" s="225"/>
      <c r="E179" s="225"/>
      <c r="F179" s="225"/>
      <c r="G179" s="226"/>
      <c r="H179" s="111"/>
    </row>
    <row r="180" spans="1:8" ht="15" thickBot="1" x14ac:dyDescent="0.25">
      <c r="A180" s="168"/>
      <c r="B180" s="146"/>
      <c r="C180" s="146"/>
      <c r="D180" s="146"/>
      <c r="E180" s="146"/>
      <c r="F180" s="146"/>
      <c r="G180" s="147"/>
      <c r="H180" s="112"/>
    </row>
    <row r="181" spans="1:8" ht="48" customHeight="1" x14ac:dyDescent="0.2">
      <c r="A181" s="148"/>
      <c r="B181" s="149"/>
      <c r="C181" s="150" t="str">
        <f ca="1">Translations!$A$17</f>
        <v>Год 1</v>
      </c>
      <c r="D181" s="150" t="str">
        <f ca="1">Translations!$A$18</f>
        <v>Год 2</v>
      </c>
      <c r="E181" s="150" t="str">
        <f ca="1">Translations!$A$19</f>
        <v>Год 3</v>
      </c>
      <c r="F181" s="150" t="str">
        <f ca="1">Translations!$A$35</f>
        <v>Год 4
(когда применяется)</v>
      </c>
      <c r="G181" s="238" t="str">
        <f ca="1">Translations!$A$21</f>
        <v>Комментарии/ 
предположения</v>
      </c>
      <c r="H181" s="113"/>
    </row>
    <row r="182" spans="1:8" ht="30" customHeight="1" x14ac:dyDescent="0.2">
      <c r="A182" s="151"/>
      <c r="B182" s="152"/>
      <c r="C182" s="153" t="str">
        <f ca="1">Translations!$A$20</f>
        <v>Укажите год</v>
      </c>
      <c r="D182" s="153" t="str">
        <f ca="1">Translations!$A$20</f>
        <v>Укажите год</v>
      </c>
      <c r="E182" s="153" t="str">
        <f ca="1">Translations!$A$20</f>
        <v>Укажите год</v>
      </c>
      <c r="F182" s="153" t="str">
        <f ca="1">Translations!$A$20</f>
        <v>Укажите год</v>
      </c>
      <c r="G182" s="239"/>
      <c r="H182" s="113"/>
    </row>
    <row r="183" spans="1:8" ht="15" customHeight="1" x14ac:dyDescent="0.2">
      <c r="A183" s="83" t="str">
        <f ca="1">Translations!$A$22</f>
        <v>Существующие расчетные потребности страны</v>
      </c>
      <c r="B183" s="93"/>
      <c r="C183" s="93"/>
      <c r="D183" s="93"/>
      <c r="E183" s="93"/>
      <c r="F183" s="93"/>
      <c r="G183" s="94"/>
      <c r="H183" s="122"/>
    </row>
    <row r="184" spans="1:8" ht="72" customHeight="1" x14ac:dyDescent="0.2">
      <c r="A184" s="154" t="str">
        <f ca="1">Translations!$A$23</f>
        <v>A. Общая расчетная численность населения, нуждающегося в поддержке/ подверженного риску</v>
      </c>
      <c r="B184" s="155" t="s">
        <v>6</v>
      </c>
      <c r="C184" s="125"/>
      <c r="D184" s="125"/>
      <c r="E184" s="125"/>
      <c r="F184" s="125"/>
      <c r="G184" s="126"/>
      <c r="H184" s="115"/>
    </row>
    <row r="185" spans="1:8" ht="42" customHeight="1" x14ac:dyDescent="0.2">
      <c r="A185" s="220" t="str">
        <f ca="1">Translations!$A$24</f>
        <v>B. Национальные цели 
(согласно национальному стратегическому плану)</v>
      </c>
      <c r="B185" s="156" t="s">
        <v>6</v>
      </c>
      <c r="C185" s="125"/>
      <c r="D185" s="125"/>
      <c r="E185" s="125"/>
      <c r="F185" s="125"/>
      <c r="G185" s="222"/>
      <c r="H185" s="115"/>
    </row>
    <row r="186" spans="1:8" ht="42" customHeight="1" x14ac:dyDescent="0.2">
      <c r="A186" s="221"/>
      <c r="B186" s="156" t="s">
        <v>14</v>
      </c>
      <c r="C186" s="131" t="str">
        <f>IF(C185=0,"",+C185/C184)</f>
        <v/>
      </c>
      <c r="D186" s="131" t="str">
        <f t="shared" ref="D186:E186" si="22">IF(D185=0,"",+D185/D184)</f>
        <v/>
      </c>
      <c r="E186" s="131" t="str">
        <f t="shared" si="22"/>
        <v/>
      </c>
      <c r="F186" s="131" t="str">
        <f t="shared" ref="F186" si="23">IF(F185=0,"",+F185/F184)</f>
        <v/>
      </c>
      <c r="G186" s="223"/>
      <c r="H186" s="115"/>
    </row>
    <row r="187" spans="1:8" ht="15" customHeight="1" x14ac:dyDescent="0.2">
      <c r="A187" s="83" t="str">
        <f ca="1">Translations!$A$25</f>
        <v>Потребности страны, уже охваченные финансированием</v>
      </c>
      <c r="B187" s="93"/>
      <c r="C187" s="93"/>
      <c r="D187" s="93"/>
      <c r="E187" s="93"/>
      <c r="F187" s="93"/>
      <c r="G187" s="94"/>
      <c r="H187" s="122"/>
    </row>
    <row r="188" spans="1:8" ht="39.75" customHeight="1" x14ac:dyDescent="0.2">
      <c r="A188" s="220" t="str">
        <f ca="1">Translations!$A$26</f>
        <v>C1. Национальные потребности, которые планируется удовлетворить за счет внутренних ресурсов</v>
      </c>
      <c r="B188" s="155" t="s">
        <v>6</v>
      </c>
      <c r="C188" s="125"/>
      <c r="D188" s="125"/>
      <c r="E188" s="125"/>
      <c r="F188" s="125"/>
      <c r="G188" s="222"/>
      <c r="H188" s="115"/>
    </row>
    <row r="189" spans="1:8" ht="39.75" customHeight="1" x14ac:dyDescent="0.2">
      <c r="A189" s="221"/>
      <c r="B189" s="155" t="s">
        <v>14</v>
      </c>
      <c r="C189" s="127" t="str">
        <f>IF(C188=0,"",+C188/C184)</f>
        <v/>
      </c>
      <c r="D189" s="127" t="str">
        <f t="shared" ref="D189:E189" si="24">IF(D188=0,"",+D188/D184)</f>
        <v/>
      </c>
      <c r="E189" s="127" t="str">
        <f t="shared" si="24"/>
        <v/>
      </c>
      <c r="F189" s="127" t="str">
        <f t="shared" ref="F189" si="25">IF(F188=0,"",+F188/F184)</f>
        <v/>
      </c>
      <c r="G189" s="223"/>
      <c r="H189" s="115"/>
    </row>
    <row r="190" spans="1:8" ht="39.75" customHeight="1" x14ac:dyDescent="0.2">
      <c r="A190" s="220" t="str">
        <f ca="1">Translations!$A$27</f>
        <v>C2. Национальные потребности, которые планируется удовлетворить за счет внешних ресурсов</v>
      </c>
      <c r="B190" s="155" t="s">
        <v>6</v>
      </c>
      <c r="C190" s="125"/>
      <c r="D190" s="125"/>
      <c r="E190" s="125"/>
      <c r="F190" s="125"/>
      <c r="G190" s="222"/>
      <c r="H190" s="115"/>
    </row>
    <row r="191" spans="1:8" ht="39.75" customHeight="1" x14ac:dyDescent="0.2">
      <c r="A191" s="221"/>
      <c r="B191" s="155" t="s">
        <v>14</v>
      </c>
      <c r="C191" s="127" t="str">
        <f>IF(C190=0,"",+C190/C184)</f>
        <v/>
      </c>
      <c r="D191" s="127" t="str">
        <f>IF(D190=0,"",+D190/D184)</f>
        <v/>
      </c>
      <c r="E191" s="127" t="str">
        <f>IF(E190=0,"",+E190/E184)</f>
        <v/>
      </c>
      <c r="F191" s="127" t="str">
        <f>IF(F190=0,"",+F190/F184)</f>
        <v/>
      </c>
      <c r="G191" s="223"/>
      <c r="H191" s="115"/>
    </row>
    <row r="192" spans="1:8" ht="39.75" customHeight="1" x14ac:dyDescent="0.2">
      <c r="A192" s="220" t="str">
        <f ca="1">Translations!$A$28</f>
        <v>C. Общий объем потребностей страны, уже обеспеченных финансированием</v>
      </c>
      <c r="B192" s="155" t="s">
        <v>6</v>
      </c>
      <c r="C192" s="128">
        <f>+C188+C190</f>
        <v>0</v>
      </c>
      <c r="D192" s="128">
        <f>+D188+D190</f>
        <v>0</v>
      </c>
      <c r="E192" s="128">
        <f>+E188+E190</f>
        <v>0</v>
      </c>
      <c r="F192" s="128">
        <f>+F188+F190</f>
        <v>0</v>
      </c>
      <c r="G192" s="222"/>
      <c r="H192" s="115"/>
    </row>
    <row r="193" spans="1:8" ht="39.75" customHeight="1" x14ac:dyDescent="0.2">
      <c r="A193" s="221"/>
      <c r="B193" s="155" t="s">
        <v>14</v>
      </c>
      <c r="C193" s="127" t="str">
        <f>IF(C192=0,"",+C192/C184)</f>
        <v/>
      </c>
      <c r="D193" s="127" t="str">
        <f>IF(D192=0,"",+D192/D184)</f>
        <v/>
      </c>
      <c r="E193" s="127" t="str">
        <f>IF(E192=0,"",+E192/E184)</f>
        <v/>
      </c>
      <c r="F193" s="127" t="str">
        <f>IF(F192=0,"",+F192/F184)</f>
        <v/>
      </c>
      <c r="G193" s="223"/>
      <c r="H193" s="115"/>
    </row>
    <row r="194" spans="1:8" ht="15" x14ac:dyDescent="0.2">
      <c r="A194" s="83" t="str">
        <f ca="1">Translations!$A$29</f>
        <v>Программные пробелы</v>
      </c>
      <c r="B194" s="93"/>
      <c r="C194" s="93"/>
      <c r="D194" s="93"/>
      <c r="E194" s="93"/>
      <c r="F194" s="93"/>
      <c r="G194" s="94"/>
      <c r="H194" s="122"/>
    </row>
    <row r="195" spans="1:8" ht="42" customHeight="1" x14ac:dyDescent="0.2">
      <c r="A195" s="220" t="str">
        <f ca="1">Translations!$A$30</f>
        <v>D. Прогнозируемый годовой пробел в удовлетворении потребностей: A - C</v>
      </c>
      <c r="B195" s="155" t="s">
        <v>6</v>
      </c>
      <c r="C195" s="128">
        <f>+C184-(C192)</f>
        <v>0</v>
      </c>
      <c r="D195" s="128">
        <f>+D184-(D192)</f>
        <v>0</v>
      </c>
      <c r="E195" s="128">
        <f>+E184-(E192)</f>
        <v>0</v>
      </c>
      <c r="F195" s="128">
        <f>+F184-(F192)</f>
        <v>0</v>
      </c>
      <c r="G195" s="222"/>
      <c r="H195" s="115"/>
    </row>
    <row r="196" spans="1:8" ht="42" customHeight="1" x14ac:dyDescent="0.2">
      <c r="A196" s="221"/>
      <c r="B196" s="155" t="s">
        <v>14</v>
      </c>
      <c r="C196" s="127" t="str">
        <f>IF(C195=0,"",+C195/C184)</f>
        <v/>
      </c>
      <c r="D196" s="127" t="str">
        <f>IF(D195=0,"",+D195/D184)</f>
        <v/>
      </c>
      <c r="E196" s="127" t="str">
        <f>IF(E195=0,"",+E195/E184)</f>
        <v/>
      </c>
      <c r="F196" s="127" t="str">
        <f>IF(F195=0,"",+F195/F184)</f>
        <v/>
      </c>
      <c r="G196" s="223"/>
      <c r="H196" s="115"/>
    </row>
    <row r="197" spans="1:8" ht="15" customHeight="1" x14ac:dyDescent="0.2">
      <c r="A197" s="83" t="str">
        <f ca="1">Translations!$A$31</f>
        <v>Потребности страны, удовлетворяемые за счет выделенной суммы</v>
      </c>
      <c r="B197" s="132"/>
      <c r="C197" s="132"/>
      <c r="D197" s="132"/>
      <c r="E197" s="132"/>
      <c r="F197" s="132"/>
      <c r="G197" s="133"/>
      <c r="H197" s="124"/>
    </row>
    <row r="198" spans="1:8" ht="42" customHeight="1" x14ac:dyDescent="0.2">
      <c r="A198" s="220" t="str">
        <f ca="1">Translations!$A$32</f>
        <v>E. Цели, подлежащие финансированию за счет суммы, выделенной в соответствии с запросом на финансирование</v>
      </c>
      <c r="B198" s="156" t="s">
        <v>6</v>
      </c>
      <c r="C198" s="125"/>
      <c r="D198" s="125"/>
      <c r="E198" s="125"/>
      <c r="F198" s="125"/>
      <c r="G198" s="222"/>
      <c r="H198" s="115"/>
    </row>
    <row r="199" spans="1:8" ht="42" customHeight="1" x14ac:dyDescent="0.2">
      <c r="A199" s="221"/>
      <c r="B199" s="156" t="s">
        <v>14</v>
      </c>
      <c r="C199" s="127" t="str">
        <f>IF(C198=0,"",+C198/C184)</f>
        <v/>
      </c>
      <c r="D199" s="127" t="str">
        <f>IF(D198=0,"",+D198/D184)</f>
        <v/>
      </c>
      <c r="E199" s="127" t="str">
        <f>IF(E198=0,"",+E198/E184)</f>
        <v/>
      </c>
      <c r="F199" s="127" t="str">
        <f>IF(F198=0,"",+F198/F184)</f>
        <v/>
      </c>
      <c r="G199" s="223"/>
      <c r="H199" s="115"/>
    </row>
    <row r="200" spans="1:8" ht="42" customHeight="1" x14ac:dyDescent="0.2">
      <c r="A200" s="220" t="str">
        <f ca="1">Translations!$A$33</f>
        <v>F. Общий объем финансирования за счет выделенной суммы и из других источников: 
 E + C</v>
      </c>
      <c r="B200" s="156" t="s">
        <v>6</v>
      </c>
      <c r="C200" s="128">
        <f>+C198+C192</f>
        <v>0</v>
      </c>
      <c r="D200" s="128">
        <f>+D198+D192</f>
        <v>0</v>
      </c>
      <c r="E200" s="128">
        <f>+E198+E192</f>
        <v>0</v>
      </c>
      <c r="F200" s="128">
        <f>+F198+F192</f>
        <v>0</v>
      </c>
      <c r="G200" s="222"/>
      <c r="H200" s="115"/>
    </row>
    <row r="201" spans="1:8" ht="42" customHeight="1" x14ac:dyDescent="0.2">
      <c r="A201" s="221"/>
      <c r="B201" s="156" t="s">
        <v>14</v>
      </c>
      <c r="C201" s="127" t="str">
        <f>IF(C200=0,"",+C200/C184)</f>
        <v/>
      </c>
      <c r="D201" s="127" t="str">
        <f>IF(D200=0,"",+D200/D184)</f>
        <v/>
      </c>
      <c r="E201" s="127" t="str">
        <f>IF(E200=0,"",+E200/E184)</f>
        <v/>
      </c>
      <c r="F201" s="127" t="str">
        <f>IF(F200=0,"",+F200/F184)</f>
        <v/>
      </c>
      <c r="G201" s="223"/>
      <c r="H201" s="115"/>
    </row>
    <row r="202" spans="1:8" ht="42" customHeight="1" x14ac:dyDescent="0.2">
      <c r="A202" s="220" t="str">
        <f>Translations!$B$34</f>
        <v xml:space="preserve">G. Remaining gap: A - F </v>
      </c>
      <c r="B202" s="156" t="s">
        <v>6</v>
      </c>
      <c r="C202" s="128">
        <f>+C184-(C200)</f>
        <v>0</v>
      </c>
      <c r="D202" s="128">
        <f>+D184-(D200)</f>
        <v>0</v>
      </c>
      <c r="E202" s="128">
        <f>+E184-(E200)</f>
        <v>0</v>
      </c>
      <c r="F202" s="128">
        <f>+F184-(F200)</f>
        <v>0</v>
      </c>
      <c r="G202" s="222"/>
      <c r="H202" s="115"/>
    </row>
    <row r="203" spans="1:8" ht="42" customHeight="1" thickBot="1" x14ac:dyDescent="0.25">
      <c r="A203" s="233"/>
      <c r="B203" s="156" t="s">
        <v>14</v>
      </c>
      <c r="C203" s="127" t="str">
        <f>IF(C202=0,"",+C202/C184)</f>
        <v/>
      </c>
      <c r="D203" s="127" t="str">
        <f>IF(D202=0,"",+D202/D184)</f>
        <v/>
      </c>
      <c r="E203" s="127" t="str">
        <f>IF(E202=0,"",+E202/E184)</f>
        <v/>
      </c>
      <c r="F203" s="127" t="str">
        <f>IF(F202=0,"",+F202/F184)</f>
        <v/>
      </c>
      <c r="G203" s="223"/>
      <c r="H203" s="115"/>
    </row>
  </sheetData>
  <sheetProtection algorithmName="SHA-512" hashValue="k11kFOqU7whQu6MRlLrBPoK2+a9F5OU0osSV8S1BtPTn+LiVuUfKTLhrO1ll4FxMbrZ5odKMW4MNmL/u1lCw9A==" saltValue="vbsB19OnBv4WshqGPRutng==" spinCount="100000" sheet="1" scenarios="1" formatColumns="0" formatRows="0" insertColumns="0"/>
  <customSheetViews>
    <customSheetView guid="{CD09CE3E-58EC-4EDC-BE6A-B9CFB40E5B97}" scale="80" showPageBreaks="1" fitToPage="1" printArea="1" hiddenRows="1" view="pageBreakPreview">
      <pane ySplit="5" topLeftCell="A6" activePane="bottomLeft" state="frozen"/>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1"/>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2"/>
    </customSheetView>
    <customSheetView guid="{5D020AB2-0A97-4230-BF83-062EE6184162}" scale="80" showPageBreaks="1" fitToPage="1" printArea="1" hiddenRows="1" view="pageBreakPreview">
      <pane ySplit="5" topLeftCell="A196" activePane="bottomLeft" state="frozen"/>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r:id="rId3"/>
    </customSheetView>
    <customSheetView guid="{8A762DD9-6125-4177-AA9B-79E8D68448DE}" scale="80" showPageBreaks="1" fitToPage="1" printArea="1" hiddenRows="1" view="pageBreakPreview">
      <pane ySplit="5" topLeftCell="A6" activePane="bottomLeft" state="frozen"/>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4"/>
    </customSheetView>
  </customSheetViews>
  <mergeCells count="134">
    <mergeCell ref="G61:G62"/>
    <mergeCell ref="G64:G65"/>
    <mergeCell ref="G66:G67"/>
    <mergeCell ref="G195:G196"/>
    <mergeCell ref="A195:A196"/>
    <mergeCell ref="A165:A166"/>
    <mergeCell ref="A167:A168"/>
    <mergeCell ref="A169:A170"/>
    <mergeCell ref="G165:G166"/>
    <mergeCell ref="G167:G168"/>
    <mergeCell ref="G169:G170"/>
    <mergeCell ref="A185:A186"/>
    <mergeCell ref="G181:G182"/>
    <mergeCell ref="F77:G77"/>
    <mergeCell ref="F110:G110"/>
    <mergeCell ref="F145:G145"/>
    <mergeCell ref="F178:G178"/>
    <mergeCell ref="A190:A191"/>
    <mergeCell ref="G190:G191"/>
    <mergeCell ref="G185:G186"/>
    <mergeCell ref="G188:G189"/>
    <mergeCell ref="A97:A98"/>
    <mergeCell ref="A101:A102"/>
    <mergeCell ref="G94:G95"/>
    <mergeCell ref="G97:G98"/>
    <mergeCell ref="G99:G100"/>
    <mergeCell ref="G101:G102"/>
    <mergeCell ref="G68:G69"/>
    <mergeCell ref="A35:A36"/>
    <mergeCell ref="G18:G19"/>
    <mergeCell ref="G31:G32"/>
    <mergeCell ref="G28:G29"/>
    <mergeCell ref="G21:G22"/>
    <mergeCell ref="G33:G34"/>
    <mergeCell ref="G35:G36"/>
    <mergeCell ref="A31:A32"/>
    <mergeCell ref="B45:G45"/>
    <mergeCell ref="G54:G55"/>
    <mergeCell ref="G56:G57"/>
    <mergeCell ref="A58:A59"/>
    <mergeCell ref="G58:G59"/>
    <mergeCell ref="G47:G48"/>
    <mergeCell ref="A51:A52"/>
    <mergeCell ref="A61:A62"/>
    <mergeCell ref="F44:G44"/>
    <mergeCell ref="A87:A88"/>
    <mergeCell ref="G51:G52"/>
    <mergeCell ref="I5:J5"/>
    <mergeCell ref="A5:G5"/>
    <mergeCell ref="B12:G12"/>
    <mergeCell ref="B8:G8"/>
    <mergeCell ref="B9:G9"/>
    <mergeCell ref="A21:A22"/>
    <mergeCell ref="A28:A29"/>
    <mergeCell ref="A33:A34"/>
    <mergeCell ref="A23:A24"/>
    <mergeCell ref="G23:G24"/>
    <mergeCell ref="A25:A26"/>
    <mergeCell ref="G25:G26"/>
    <mergeCell ref="G14:G15"/>
    <mergeCell ref="A18:A19"/>
    <mergeCell ref="F11:G11"/>
    <mergeCell ref="G202:G203"/>
    <mergeCell ref="G192:G193"/>
    <mergeCell ref="A198:A199"/>
    <mergeCell ref="A200:A201"/>
    <mergeCell ref="A202:A203"/>
    <mergeCell ref="A192:A193"/>
    <mergeCell ref="G113:G114"/>
    <mergeCell ref="A127:A128"/>
    <mergeCell ref="B176:G176"/>
    <mergeCell ref="G198:G199"/>
    <mergeCell ref="G200:G201"/>
    <mergeCell ref="A117:A118"/>
    <mergeCell ref="A120:A121"/>
    <mergeCell ref="A130:A131"/>
    <mergeCell ref="A132:A133"/>
    <mergeCell ref="G155:G156"/>
    <mergeCell ref="G117:G118"/>
    <mergeCell ref="G120:G121"/>
    <mergeCell ref="G127:G128"/>
    <mergeCell ref="G162:G163"/>
    <mergeCell ref="A152:A153"/>
    <mergeCell ref="G130:G131"/>
    <mergeCell ref="A188:A189"/>
    <mergeCell ref="G134:G135"/>
    <mergeCell ref="A157:A158"/>
    <mergeCell ref="G157:G158"/>
    <mergeCell ref="A159:A160"/>
    <mergeCell ref="G159:G160"/>
    <mergeCell ref="B41:G41"/>
    <mergeCell ref="B42:G42"/>
    <mergeCell ref="B74:G74"/>
    <mergeCell ref="B75:G75"/>
    <mergeCell ref="B107:G107"/>
    <mergeCell ref="G80:G81"/>
    <mergeCell ref="A84:A85"/>
    <mergeCell ref="B78:G78"/>
    <mergeCell ref="G84:G85"/>
    <mergeCell ref="G87:G88"/>
    <mergeCell ref="A64:A65"/>
    <mergeCell ref="A66:A67"/>
    <mergeCell ref="A68:A69"/>
    <mergeCell ref="A54:A55"/>
    <mergeCell ref="A56:A57"/>
    <mergeCell ref="A89:A90"/>
    <mergeCell ref="A91:A92"/>
    <mergeCell ref="G91:G92"/>
    <mergeCell ref="A94:A95"/>
    <mergeCell ref="A99:A100"/>
    <mergeCell ref="A1:E1"/>
    <mergeCell ref="G1:G4"/>
    <mergeCell ref="A2:E2"/>
    <mergeCell ref="A3:D3"/>
    <mergeCell ref="A4:E4"/>
    <mergeCell ref="A122:A123"/>
    <mergeCell ref="G122:G123"/>
    <mergeCell ref="B146:G146"/>
    <mergeCell ref="B179:G179"/>
    <mergeCell ref="B108:G108"/>
    <mergeCell ref="B142:G142"/>
    <mergeCell ref="B143:G143"/>
    <mergeCell ref="B175:G175"/>
    <mergeCell ref="A134:A135"/>
    <mergeCell ref="A136:A137"/>
    <mergeCell ref="G136:G137"/>
    <mergeCell ref="G132:G133"/>
    <mergeCell ref="A124:A125"/>
    <mergeCell ref="G124:G125"/>
    <mergeCell ref="B111:G111"/>
    <mergeCell ref="A155:A156"/>
    <mergeCell ref="A162:A163"/>
    <mergeCell ref="G148:G149"/>
    <mergeCell ref="G152:G153"/>
  </mergeCells>
  <dataValidations count="2">
    <dataValidation type="list" allowBlank="1" showInputMessage="1" showErrorMessage="1" promptTitle="Please Select Module" sqref="B8:H8">
      <formula1>ListTBModules</formula1>
    </dataValidation>
    <dataValidation type="list" allowBlank="1" showInputMessage="1" showErrorMessage="1" sqref="B41:H41 B74:H74 B107:H107 B142:H142 B175:H175">
      <formula1>ListTBModules</formula1>
    </dataValidation>
  </dataValidations>
  <pageMargins left="0.7" right="0.7" top="0.75" bottom="0.75" header="0.3" footer="0.3"/>
  <pageSetup paperSize="8" scale="61" fitToHeight="0" orientation="portrait" r:id="rId5"/>
  <rowBreaks count="5" manualBreakCount="5">
    <brk id="36" max="5" man="1"/>
    <brk id="69" max="5" man="1"/>
    <brk id="103" max="5" man="1"/>
    <brk id="138" max="5" man="1"/>
    <brk id="171" max="5" man="1"/>
  </rowBreaks>
  <ignoredErrors>
    <ignoredError sqref="A7 G9:G10 G108:G109 A107 G107 G176:G177 A175 G175 C175:E175 A176:E183 C107:E107 A108:E109 A9:E10 G12:G22 G45:G50 G78:G88 G111:G144 G146:G174 G179:G203 A19:E20 A17:B17 A18:B18 A22:E22 A21:B21 A24:E30 A23:B23 A32:E40 A31:B31 A186:E187 A184:C184 E184 A185:C185 E185 A189:E189 A188:C188 E188 A191:E197 A190:C190 E190 A199:E203 A198:C198 E198 A42:E43 A41 C41:E41 A75:E76 A74 C74:E74 A12:E14 A11 C11 E11 A16:E16 A15:B15 A45:E47 A44 C44 E44 A49:E49 A48:B48 A52:E53 A50:B50 A51:B51 A55:E55 A54:B54 A57:E63 A56:B56 A65:E73 A64:B64 A78:E80 A77 C77 E77 A82:E82 A81:B81 A85:E86 A83:B83 A84:B84 A88:E88 A87:B87 A90:E96 A89:B89 A98:E106 A97:B97 A111:E113 A110 C110 E110 A118:E119 A116:B116 A115:E115 A114:B114 A117:B117 A121:E174 A120:B120 G52:G55 G91:G106 G24:G43 G58:G7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102"/>
  <sheetViews>
    <sheetView view="pageBreakPreview" zoomScale="85" zoomScaleNormal="80" zoomScaleSheetLayoutView="85" zoomScalePageLayoutView="80" workbookViewId="0">
      <pane ySplit="5" topLeftCell="A6" activePane="bottomLeft" state="frozen"/>
      <selection activeCell="A9" sqref="A9"/>
      <selection pane="bottomLeft" activeCell="E101" sqref="E101"/>
    </sheetView>
  </sheetViews>
  <sheetFormatPr defaultColWidth="9" defaultRowHeight="14.25" x14ac:dyDescent="0.2"/>
  <cols>
    <col min="1" max="1" width="27.875" style="14" customWidth="1"/>
    <col min="2" max="2" width="10.875" style="14" customWidth="1"/>
    <col min="3" max="5" width="11.625" style="14" customWidth="1"/>
    <col min="6" max="6" width="12.5" style="14" customWidth="1"/>
    <col min="7" max="7" width="44.625" style="14" bestFit="1" customWidth="1"/>
    <col min="8" max="8" width="15.125" style="14" customWidth="1"/>
    <col min="9" max="9" width="21.625" style="14" customWidth="1"/>
    <col min="10" max="10" width="9" style="14"/>
    <col min="11" max="11" width="10.375" style="14" customWidth="1"/>
    <col min="12" max="12" width="10.875" style="14" customWidth="1"/>
    <col min="13" max="13" width="12.125" style="14" customWidth="1"/>
    <col min="14" max="16384" width="9" style="14"/>
  </cols>
  <sheetData>
    <row r="1" spans="1:9" ht="15" customHeight="1" x14ac:dyDescent="0.2">
      <c r="A1" s="179" t="s">
        <v>17</v>
      </c>
      <c r="B1" s="180"/>
      <c r="C1" s="180"/>
      <c r="D1" s="180"/>
      <c r="E1" s="180"/>
      <c r="F1" s="95"/>
      <c r="G1" s="214" t="str">
        <f ca="1">Translations!$G$49</f>
        <v>Последняя версия обновлена в июне 2017 г.</v>
      </c>
    </row>
    <row r="2" spans="1:9" ht="15" customHeight="1" x14ac:dyDescent="0.2">
      <c r="A2" s="181" t="s">
        <v>1329</v>
      </c>
      <c r="B2" s="182"/>
      <c r="C2" s="182"/>
      <c r="D2" s="182"/>
      <c r="E2" s="182"/>
      <c r="F2" s="96"/>
      <c r="G2" s="215"/>
    </row>
    <row r="3" spans="1:9" ht="15" customHeight="1" x14ac:dyDescent="0.2">
      <c r="A3" s="181" t="s">
        <v>1330</v>
      </c>
      <c r="B3" s="182"/>
      <c r="C3" s="182"/>
      <c r="D3" s="182"/>
      <c r="E3" s="81"/>
      <c r="F3" s="81"/>
      <c r="G3" s="215"/>
    </row>
    <row r="4" spans="1:9" ht="15.75" customHeight="1" thickBot="1" x14ac:dyDescent="0.25">
      <c r="A4" s="218" t="s">
        <v>59</v>
      </c>
      <c r="B4" s="219"/>
      <c r="C4" s="219"/>
      <c r="D4" s="219"/>
      <c r="E4" s="219"/>
      <c r="F4" s="96"/>
      <c r="G4" s="215"/>
    </row>
    <row r="5" spans="1:9" ht="89.25" customHeight="1" thickBot="1" x14ac:dyDescent="0.25">
      <c r="A5" s="260" t="str">
        <f ca="1">Translations!A40</f>
        <v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v>
      </c>
      <c r="B5" s="261"/>
      <c r="C5" s="261"/>
      <c r="D5" s="261"/>
      <c r="E5" s="261"/>
      <c r="F5" s="261"/>
      <c r="G5" s="262"/>
      <c r="H5" s="244"/>
      <c r="I5" s="244"/>
    </row>
    <row r="6" spans="1:9" ht="18.75" thickBot="1" x14ac:dyDescent="0.25">
      <c r="A6" s="26" t="str">
        <f ca="1">Translations!$A$3</f>
        <v>Туберкулез</v>
      </c>
      <c r="B6" s="27"/>
      <c r="C6" s="27"/>
      <c r="D6" s="27"/>
      <c r="E6" s="27"/>
      <c r="F6" s="27"/>
      <c r="G6" s="28"/>
    </row>
    <row r="7" spans="1:9" ht="33.75" customHeight="1" x14ac:dyDescent="0.2">
      <c r="A7" s="255" t="str">
        <f ca="1">Translations!$A$41</f>
        <v>Пустая таблица программных пробелов по ТБ (в случае необходимости, в отношении приоритетного мероприятия)</v>
      </c>
      <c r="B7" s="256"/>
      <c r="C7" s="256"/>
      <c r="D7" s="256"/>
      <c r="E7" s="256"/>
      <c r="F7" s="256"/>
      <c r="G7" s="257"/>
    </row>
    <row r="8" spans="1:9" ht="27" customHeight="1" x14ac:dyDescent="0.2">
      <c r="A8" s="39" t="str">
        <f ca="1">Translations!$A$10</f>
        <v xml:space="preserve">Приоритетный модуль </v>
      </c>
      <c r="B8" s="230"/>
      <c r="C8" s="231"/>
      <c r="D8" s="231"/>
      <c r="E8" s="231"/>
      <c r="F8" s="231"/>
      <c r="G8" s="232"/>
    </row>
    <row r="9" spans="1:9" ht="38.25" customHeight="1" x14ac:dyDescent="0.2">
      <c r="A9" s="25" t="str">
        <f ca="1">Translations!$A$11</f>
        <v>Выбранный показатель охвата</v>
      </c>
      <c r="B9" s="230"/>
      <c r="C9" s="231"/>
      <c r="D9" s="231"/>
      <c r="E9" s="231"/>
      <c r="F9" s="231"/>
      <c r="G9" s="232"/>
    </row>
    <row r="10" spans="1:9" ht="15" x14ac:dyDescent="0.2">
      <c r="A10" s="32" t="str">
        <f ca="1">Translations!$A$12</f>
        <v xml:space="preserve">Существующий национальный охват </v>
      </c>
      <c r="B10" s="33"/>
      <c r="C10" s="33"/>
      <c r="D10" s="33"/>
      <c r="E10" s="33"/>
      <c r="F10" s="33"/>
      <c r="G10" s="34"/>
    </row>
    <row r="11" spans="1:9" ht="30" customHeight="1" x14ac:dyDescent="0.2">
      <c r="A11" s="36" t="str">
        <f ca="1">Translations!$A$13</f>
        <v>Укажите последние результаты</v>
      </c>
      <c r="B11" s="47"/>
      <c r="C11" s="15" t="str">
        <f ca="1">Translations!$A$14</f>
        <v>Год</v>
      </c>
      <c r="D11" s="167"/>
      <c r="E11" s="37" t="str">
        <f ca="1">Translations!$A$15</f>
        <v>Источник данных</v>
      </c>
      <c r="F11" s="258"/>
      <c r="G11" s="259"/>
    </row>
    <row r="12" spans="1:9" ht="24.75" customHeight="1" thickBot="1" x14ac:dyDescent="0.25">
      <c r="A12" s="38" t="str">
        <f ca="1">Translations!$A$16</f>
        <v>Комментарии</v>
      </c>
      <c r="B12" s="224"/>
      <c r="C12" s="225"/>
      <c r="D12" s="225"/>
      <c r="E12" s="225"/>
      <c r="F12" s="225"/>
      <c r="G12" s="226"/>
    </row>
    <row r="13" spans="1:9" ht="15" thickBot="1" x14ac:dyDescent="0.25">
      <c r="A13" s="35"/>
      <c r="B13" s="170"/>
      <c r="C13" s="170"/>
      <c r="D13" s="170"/>
      <c r="E13" s="170"/>
      <c r="F13" s="170"/>
      <c r="G13" s="171"/>
    </row>
    <row r="14" spans="1:9" ht="43.5" customHeight="1" x14ac:dyDescent="0.2">
      <c r="A14" s="41"/>
      <c r="B14" s="172"/>
      <c r="C14" s="173" t="str">
        <f ca="1">Translations!$A$17</f>
        <v>Год 1</v>
      </c>
      <c r="D14" s="173" t="str">
        <f ca="1">Translations!$A$18</f>
        <v>Год 2</v>
      </c>
      <c r="E14" s="173" t="str">
        <f ca="1">Translations!$A$19</f>
        <v>Год 3</v>
      </c>
      <c r="F14" s="173" t="str">
        <f ca="1">Translations!$A$35</f>
        <v>Год 4
(когда применяется)</v>
      </c>
      <c r="G14" s="253" t="str">
        <f ca="1">Translations!$A$21</f>
        <v>Комментарии/ 
предположения</v>
      </c>
    </row>
    <row r="15" spans="1:9" ht="30" customHeight="1" x14ac:dyDescent="0.2">
      <c r="A15" s="42"/>
      <c r="B15" s="174"/>
      <c r="C15" s="153" t="str">
        <f ca="1">Translations!$A$20</f>
        <v>Укажите год</v>
      </c>
      <c r="D15" s="153" t="str">
        <f ca="1">Translations!$A$20</f>
        <v>Укажите год</v>
      </c>
      <c r="E15" s="153" t="str">
        <f ca="1">Translations!$A$20</f>
        <v>Укажите год</v>
      </c>
      <c r="F15" s="153" t="str">
        <f ca="1">Translations!$A$20</f>
        <v>Укажите год</v>
      </c>
      <c r="G15" s="254"/>
    </row>
    <row r="16" spans="1:9" ht="15" customHeight="1" x14ac:dyDescent="0.2">
      <c r="A16" s="29" t="str">
        <f ca="1">Translations!$A$22</f>
        <v>Существующие расчетные потребности страны</v>
      </c>
      <c r="B16" s="30"/>
      <c r="C16" s="30"/>
      <c r="D16" s="30"/>
      <c r="E16" s="30"/>
      <c r="F16" s="30"/>
      <c r="G16" s="31"/>
    </row>
    <row r="17" spans="1:7" ht="41.1" customHeight="1" x14ac:dyDescent="0.2">
      <c r="A17" s="1" t="str">
        <f ca="1">Translations!$A$23</f>
        <v>A. Общая расчетная численность населения, нуждающегося в поддержке/ подверженного риску</v>
      </c>
      <c r="B17" s="2" t="s">
        <v>6</v>
      </c>
      <c r="C17" s="125"/>
      <c r="D17" s="125"/>
      <c r="E17" s="125"/>
      <c r="F17" s="125"/>
      <c r="G17" s="126"/>
    </row>
    <row r="18" spans="1:7" ht="36.950000000000003" customHeight="1" x14ac:dyDescent="0.2">
      <c r="A18" s="251" t="str">
        <f ca="1">Translations!$A$24</f>
        <v>B. Национальные цели 
(согласно национальному стратегическому плану)</v>
      </c>
      <c r="B18" s="3" t="s">
        <v>6</v>
      </c>
      <c r="C18" s="125"/>
      <c r="D18" s="125"/>
      <c r="E18" s="125"/>
      <c r="F18" s="125"/>
      <c r="G18" s="222"/>
    </row>
    <row r="19" spans="1:7" ht="23.45" customHeight="1" x14ac:dyDescent="0.2">
      <c r="A19" s="252"/>
      <c r="B19" s="3" t="s">
        <v>14</v>
      </c>
      <c r="C19" s="127" t="str">
        <f>IF(C18=0,"",+C18/C17)</f>
        <v/>
      </c>
      <c r="D19" s="127" t="str">
        <f t="shared" ref="D19:E19" si="0">IF(D18=0,"",+D18/D17)</f>
        <v/>
      </c>
      <c r="E19" s="127" t="str">
        <f t="shared" si="0"/>
        <v/>
      </c>
      <c r="F19" s="127" t="str">
        <f t="shared" ref="F19" si="1">IF(F18=0,"",+F18/F17)</f>
        <v/>
      </c>
      <c r="G19" s="223"/>
    </row>
    <row r="20" spans="1:7" ht="15" customHeight="1" x14ac:dyDescent="0.2">
      <c r="A20" s="29" t="str">
        <f ca="1">Translations!$A$25</f>
        <v>Потребности страны, уже охваченные финансированием</v>
      </c>
      <c r="B20" s="30"/>
      <c r="C20" s="33"/>
      <c r="D20" s="33"/>
      <c r="E20" s="33"/>
      <c r="F20" s="33"/>
      <c r="G20" s="34"/>
    </row>
    <row r="21" spans="1:7" ht="31.5" customHeight="1" x14ac:dyDescent="0.2">
      <c r="A21" s="251" t="str">
        <f ca="1">Translations!$A$26</f>
        <v>C1. Национальные потребности, которые планируется удовлетворить за счет внутренних ресурсов</v>
      </c>
      <c r="B21" s="2" t="s">
        <v>6</v>
      </c>
      <c r="C21" s="125"/>
      <c r="D21" s="125"/>
      <c r="E21" s="125"/>
      <c r="F21" s="125"/>
      <c r="G21" s="222"/>
    </row>
    <row r="22" spans="1:7" ht="32.450000000000003" customHeight="1" x14ac:dyDescent="0.2">
      <c r="A22" s="252"/>
      <c r="B22" s="2" t="s">
        <v>14</v>
      </c>
      <c r="C22" s="127" t="str">
        <f>IF(C21=0,"",+C21/C17)</f>
        <v/>
      </c>
      <c r="D22" s="127" t="str">
        <f t="shared" ref="D22:E22" si="2">IF(D21=0,"",+D21/D17)</f>
        <v/>
      </c>
      <c r="E22" s="127" t="str">
        <f t="shared" si="2"/>
        <v/>
      </c>
      <c r="F22" s="127" t="str">
        <f t="shared" ref="F22" si="3">IF(F21=0,"",+F21/F17)</f>
        <v/>
      </c>
      <c r="G22" s="223"/>
    </row>
    <row r="23" spans="1:7" ht="26.45" customHeight="1" x14ac:dyDescent="0.2">
      <c r="A23" s="251" t="str">
        <f ca="1">Translations!$A$27</f>
        <v>C2. Национальные потребности, которые планируется удовлетворить за счет внешних ресурсов</v>
      </c>
      <c r="B23" s="2" t="s">
        <v>6</v>
      </c>
      <c r="C23" s="125"/>
      <c r="D23" s="125"/>
      <c r="E23" s="125"/>
      <c r="F23" s="125"/>
      <c r="G23" s="222"/>
    </row>
    <row r="24" spans="1:7" ht="39.75" customHeight="1" x14ac:dyDescent="0.2">
      <c r="A24" s="252"/>
      <c r="B24" s="2" t="s">
        <v>14</v>
      </c>
      <c r="C24" s="127" t="str">
        <f>IF(C23=0,"",+C23/C17)</f>
        <v/>
      </c>
      <c r="D24" s="127" t="str">
        <f>IF(D23=0,"",+D23/D17)</f>
        <v/>
      </c>
      <c r="E24" s="127" t="str">
        <f>IF(E23=0,"",+E23/E17)</f>
        <v/>
      </c>
      <c r="F24" s="127" t="str">
        <f>IF(F23=0,"",+F23/F17)</f>
        <v/>
      </c>
      <c r="G24" s="223"/>
    </row>
    <row r="25" spans="1:7" ht="39.75" customHeight="1" x14ac:dyDescent="0.2">
      <c r="A25" s="251" t="str">
        <f ca="1">Translations!$A$28</f>
        <v>C. Общий объем потребностей страны, уже обеспеченных финансированием</v>
      </c>
      <c r="B25" s="2" t="s">
        <v>6</v>
      </c>
      <c r="C25" s="134">
        <f>+C21+C23</f>
        <v>0</v>
      </c>
      <c r="D25" s="134">
        <f>+D21+D23</f>
        <v>0</v>
      </c>
      <c r="E25" s="134">
        <f>+E21+E23</f>
        <v>0</v>
      </c>
      <c r="F25" s="134">
        <f>+F21+F23</f>
        <v>0</v>
      </c>
      <c r="G25" s="222"/>
    </row>
    <row r="26" spans="1:7" ht="39.75" customHeight="1" x14ac:dyDescent="0.2">
      <c r="A26" s="252"/>
      <c r="B26" s="2" t="s">
        <v>14</v>
      </c>
      <c r="C26" s="127" t="str">
        <f>IF(C25=0,"",+C25/C17)</f>
        <v/>
      </c>
      <c r="D26" s="127" t="str">
        <f>IF(D25=0,"",+D25/D17)</f>
        <v/>
      </c>
      <c r="E26" s="127" t="str">
        <f>IF(E25=0,"",+E25/E17)</f>
        <v/>
      </c>
      <c r="F26" s="127" t="str">
        <f>IF(F25=0,"",+F25/F17)</f>
        <v/>
      </c>
      <c r="G26" s="223"/>
    </row>
    <row r="27" spans="1:7" ht="15" x14ac:dyDescent="0.2">
      <c r="A27" s="29" t="str">
        <f ca="1">Translations!$A$29</f>
        <v>Программные пробелы</v>
      </c>
      <c r="B27" s="30"/>
      <c r="C27" s="33"/>
      <c r="D27" s="33"/>
      <c r="E27" s="33"/>
      <c r="F27" s="33"/>
      <c r="G27" s="34"/>
    </row>
    <row r="28" spans="1:7" ht="41.25" customHeight="1" x14ac:dyDescent="0.2">
      <c r="A28" s="248" t="str">
        <f ca="1">Translations!$A$30</f>
        <v>D. Прогнозируемый годовой пробел в удовлетворении потребностей: A - C</v>
      </c>
      <c r="B28" s="2" t="s">
        <v>6</v>
      </c>
      <c r="C28" s="134">
        <f>+C17-(C25)</f>
        <v>0</v>
      </c>
      <c r="D28" s="134">
        <f>+D17-(D25)</f>
        <v>0</v>
      </c>
      <c r="E28" s="134">
        <f>+E17-(E25)</f>
        <v>0</v>
      </c>
      <c r="F28" s="134">
        <f>+F17-(F25)</f>
        <v>0</v>
      </c>
      <c r="G28" s="222"/>
    </row>
    <row r="29" spans="1:7" ht="40.5" customHeight="1" x14ac:dyDescent="0.2">
      <c r="A29" s="249"/>
      <c r="B29" s="2" t="s">
        <v>14</v>
      </c>
      <c r="C29" s="127" t="str">
        <f>IF(C28=0,"",+C28/C17)</f>
        <v/>
      </c>
      <c r="D29" s="127" t="str">
        <f>IF(D28=0,"",+D28/D17)</f>
        <v/>
      </c>
      <c r="E29" s="127" t="str">
        <f>IF(E28=0,"",+E28/E17)</f>
        <v/>
      </c>
      <c r="F29" s="127" t="str">
        <f>IF(F28=0,"",+F28/F17)</f>
        <v/>
      </c>
      <c r="G29" s="223"/>
    </row>
    <row r="30" spans="1:7" ht="15" customHeight="1" x14ac:dyDescent="0.2">
      <c r="A30" s="29" t="str">
        <f ca="1">Translations!$A$31</f>
        <v>Потребности страны, удовлетворяемые за счет выделенной суммы</v>
      </c>
      <c r="B30" s="30"/>
      <c r="C30" s="33"/>
      <c r="D30" s="33"/>
      <c r="E30" s="33"/>
      <c r="F30" s="33"/>
      <c r="G30" s="34"/>
    </row>
    <row r="31" spans="1:7" ht="41.25" customHeight="1" x14ac:dyDescent="0.2">
      <c r="A31" s="248" t="str">
        <f ca="1">Translations!$A$32</f>
        <v>E. Цели, подлежащие финансированию за счет суммы, выделенной в соответствии с запросом на финансирование</v>
      </c>
      <c r="B31" s="3" t="s">
        <v>6</v>
      </c>
      <c r="C31" s="125"/>
      <c r="D31" s="125"/>
      <c r="E31" s="125"/>
      <c r="F31" s="125"/>
      <c r="G31" s="222"/>
    </row>
    <row r="32" spans="1:7" ht="41.25" customHeight="1" x14ac:dyDescent="0.2">
      <c r="A32" s="249"/>
      <c r="B32" s="3" t="s">
        <v>14</v>
      </c>
      <c r="C32" s="127" t="str">
        <f>IF(C31=0,"",+C31/C17)</f>
        <v/>
      </c>
      <c r="D32" s="127" t="str">
        <f>IF(D31=0,"",+D31/D17)</f>
        <v/>
      </c>
      <c r="E32" s="127" t="str">
        <f>IF(E31=0,"",+E31/E17)</f>
        <v/>
      </c>
      <c r="F32" s="127" t="str">
        <f>IF(F31=0,"",+F31/F17)</f>
        <v/>
      </c>
      <c r="G32" s="223"/>
    </row>
    <row r="33" spans="1:7" ht="42" customHeight="1" x14ac:dyDescent="0.2">
      <c r="A33" s="248" t="str">
        <f ca="1">Translations!$A$33</f>
        <v>F. Общий объем финансирования за счет выделенной суммы и из других источников: 
 E + C</v>
      </c>
      <c r="B33" s="3" t="s">
        <v>6</v>
      </c>
      <c r="C33" s="128">
        <f>+C31+C25</f>
        <v>0</v>
      </c>
      <c r="D33" s="128">
        <f>+D31+D25</f>
        <v>0</v>
      </c>
      <c r="E33" s="128">
        <f>+E31+E25</f>
        <v>0</v>
      </c>
      <c r="F33" s="128">
        <f>+F31+F25</f>
        <v>0</v>
      </c>
      <c r="G33" s="222"/>
    </row>
    <row r="34" spans="1:7" ht="42" customHeight="1" x14ac:dyDescent="0.2">
      <c r="A34" s="249"/>
      <c r="B34" s="3" t="s">
        <v>14</v>
      </c>
      <c r="C34" s="127" t="str">
        <f>IF(C33=0,"",+C33/C17)</f>
        <v/>
      </c>
      <c r="D34" s="127" t="str">
        <f>IF(D33=0,"",+D33/D17)</f>
        <v/>
      </c>
      <c r="E34" s="127" t="str">
        <f>IF(E33=0,"",+E33/E17)</f>
        <v/>
      </c>
      <c r="F34" s="127" t="str">
        <f>IF(F33=0,"",+F33/F17)</f>
        <v/>
      </c>
      <c r="G34" s="223"/>
    </row>
    <row r="35" spans="1:7" ht="41.25" customHeight="1" x14ac:dyDescent="0.2">
      <c r="A35" s="248" t="str">
        <f>Translations!$B$34</f>
        <v xml:space="preserve">G. Remaining gap: A - F </v>
      </c>
      <c r="B35" s="3" t="s">
        <v>6</v>
      </c>
      <c r="C35" s="128">
        <f>+C17-(C33)</f>
        <v>0</v>
      </c>
      <c r="D35" s="128">
        <f>+D17-(D33)</f>
        <v>0</v>
      </c>
      <c r="E35" s="128">
        <f>+E17-(E33)</f>
        <v>0</v>
      </c>
      <c r="F35" s="128">
        <f>+F17-(F33)</f>
        <v>0</v>
      </c>
      <c r="G35" s="222"/>
    </row>
    <row r="36" spans="1:7" ht="41.25" customHeight="1" thickBot="1" x14ac:dyDescent="0.25">
      <c r="A36" s="250"/>
      <c r="B36" s="40" t="s">
        <v>14</v>
      </c>
      <c r="C36" s="129" t="str">
        <f>IF(C35=0,"",+C35/C17)</f>
        <v/>
      </c>
      <c r="D36" s="129" t="str">
        <f>IF(D35=0,"",+D35/D17)</f>
        <v/>
      </c>
      <c r="E36" s="129" t="str">
        <f>IF(E35=0,"",+E35/E17)</f>
        <v/>
      </c>
      <c r="F36" s="129" t="str">
        <f>IF(F35=0,"",+F35/F17)</f>
        <v/>
      </c>
      <c r="G36" s="243"/>
    </row>
    <row r="37" spans="1:7" x14ac:dyDescent="0.2">
      <c r="A37" s="48"/>
      <c r="B37" s="48"/>
      <c r="C37" s="48"/>
      <c r="D37" s="48"/>
      <c r="E37" s="48"/>
      <c r="F37" s="48"/>
      <c r="G37" s="48"/>
    </row>
    <row r="38" spans="1:7" ht="15" thickBot="1" x14ac:dyDescent="0.25">
      <c r="A38" s="48"/>
      <c r="B38" s="48"/>
      <c r="C38" s="48"/>
      <c r="D38" s="48"/>
      <c r="E38" s="48"/>
      <c r="F38" s="48"/>
      <c r="G38" s="48"/>
    </row>
    <row r="39" spans="1:7" ht="18.75" thickBot="1" x14ac:dyDescent="0.25">
      <c r="A39" s="26" t="str">
        <f ca="1">Translations!$A$3</f>
        <v>Туберкулез</v>
      </c>
      <c r="B39" s="27"/>
      <c r="C39" s="27"/>
      <c r="D39" s="27"/>
      <c r="E39" s="27"/>
      <c r="F39" s="27"/>
      <c r="G39" s="28"/>
    </row>
    <row r="40" spans="1:7" ht="15.75" x14ac:dyDescent="0.2">
      <c r="A40" s="255" t="str">
        <f ca="1">Translations!$A$41</f>
        <v>Пустая таблица программных пробелов по ТБ (в случае необходимости, в отношении приоритетного мероприятия)</v>
      </c>
      <c r="B40" s="256"/>
      <c r="C40" s="256"/>
      <c r="D40" s="256"/>
      <c r="E40" s="256"/>
      <c r="F40" s="256"/>
      <c r="G40" s="257"/>
    </row>
    <row r="41" spans="1:7" ht="15" x14ac:dyDescent="0.2">
      <c r="A41" s="39" t="str">
        <f ca="1">Translations!$A$10</f>
        <v xml:space="preserve">Приоритетный модуль </v>
      </c>
      <c r="B41" s="230"/>
      <c r="C41" s="231"/>
      <c r="D41" s="231"/>
      <c r="E41" s="231"/>
      <c r="F41" s="231"/>
      <c r="G41" s="232"/>
    </row>
    <row r="42" spans="1:7" ht="30" x14ac:dyDescent="0.2">
      <c r="A42" s="25" t="str">
        <f ca="1">Translations!$A$11</f>
        <v>Выбранный показатель охвата</v>
      </c>
      <c r="B42" s="230"/>
      <c r="C42" s="231"/>
      <c r="D42" s="231"/>
      <c r="E42" s="231"/>
      <c r="F42" s="231"/>
      <c r="G42" s="232"/>
    </row>
    <row r="43" spans="1:7" ht="15" x14ac:dyDescent="0.2">
      <c r="A43" s="32" t="str">
        <f ca="1">Translations!$A$12</f>
        <v xml:space="preserve">Существующий национальный охват </v>
      </c>
      <c r="B43" s="33"/>
      <c r="C43" s="33"/>
      <c r="D43" s="33"/>
      <c r="E43" s="33"/>
      <c r="F43" s="33"/>
      <c r="G43" s="34"/>
    </row>
    <row r="44" spans="1:7" ht="28.5" x14ac:dyDescent="0.2">
      <c r="A44" s="36" t="str">
        <f ca="1">Translations!$A$13</f>
        <v>Укажите последние результаты</v>
      </c>
      <c r="B44" s="47"/>
      <c r="C44" s="15" t="str">
        <f ca="1">Translations!$A$14</f>
        <v>Год</v>
      </c>
      <c r="D44" s="167"/>
      <c r="E44" s="37" t="str">
        <f ca="1">Translations!$A$15</f>
        <v>Источник данных</v>
      </c>
      <c r="F44" s="258"/>
      <c r="G44" s="259"/>
    </row>
    <row r="45" spans="1:7" ht="15" thickBot="1" x14ac:dyDescent="0.25">
      <c r="A45" s="38" t="str">
        <f ca="1">Translations!$A$16</f>
        <v>Комментарии</v>
      </c>
      <c r="B45" s="224"/>
      <c r="C45" s="225"/>
      <c r="D45" s="225"/>
      <c r="E45" s="225"/>
      <c r="F45" s="225"/>
      <c r="G45" s="226"/>
    </row>
    <row r="46" spans="1:7" ht="15" thickBot="1" x14ac:dyDescent="0.25">
      <c r="A46" s="35"/>
      <c r="B46" s="170"/>
      <c r="C46" s="170"/>
      <c r="D46" s="170"/>
      <c r="E46" s="170"/>
      <c r="F46" s="170"/>
      <c r="G46" s="171"/>
    </row>
    <row r="47" spans="1:7" ht="60" x14ac:dyDescent="0.2">
      <c r="A47" s="41"/>
      <c r="B47" s="172"/>
      <c r="C47" s="173" t="str">
        <f ca="1">Translations!$A$17</f>
        <v>Год 1</v>
      </c>
      <c r="D47" s="173" t="str">
        <f ca="1">Translations!$A$18</f>
        <v>Год 2</v>
      </c>
      <c r="E47" s="173" t="str">
        <f ca="1">Translations!$A$19</f>
        <v>Год 3</v>
      </c>
      <c r="F47" s="173" t="str">
        <f ca="1">Translations!$A$35</f>
        <v>Год 4
(когда применяется)</v>
      </c>
      <c r="G47" s="253" t="str">
        <f ca="1">Translations!$A$21</f>
        <v>Комментарии/ 
предположения</v>
      </c>
    </row>
    <row r="48" spans="1:7" ht="28.5" x14ac:dyDescent="0.2">
      <c r="A48" s="42"/>
      <c r="B48" s="174"/>
      <c r="C48" s="153" t="str">
        <f ca="1">Translations!$A$20</f>
        <v>Укажите год</v>
      </c>
      <c r="D48" s="153" t="str">
        <f ca="1">Translations!$A$20</f>
        <v>Укажите год</v>
      </c>
      <c r="E48" s="153" t="str">
        <f ca="1">Translations!$A$20</f>
        <v>Укажите год</v>
      </c>
      <c r="F48" s="153" t="str">
        <f ca="1">Translations!$A$20</f>
        <v>Укажите год</v>
      </c>
      <c r="G48" s="254"/>
    </row>
    <row r="49" spans="1:7" ht="15" x14ac:dyDescent="0.2">
      <c r="A49" s="29" t="str">
        <f ca="1">Translations!$A$22</f>
        <v>Существующие расчетные потребности страны</v>
      </c>
      <c r="B49" s="30"/>
      <c r="C49" s="30"/>
      <c r="D49" s="30"/>
      <c r="E49" s="30"/>
      <c r="F49" s="30"/>
      <c r="G49" s="31"/>
    </row>
    <row r="50" spans="1:7" ht="38.25" customHeight="1" x14ac:dyDescent="0.2">
      <c r="A50" s="1" t="str">
        <f ca="1">Translations!$A$23</f>
        <v>A. Общая расчетная численность населения, нуждающегося в поддержке/ подверженного риску</v>
      </c>
      <c r="B50" s="2" t="s">
        <v>6</v>
      </c>
      <c r="C50" s="125"/>
      <c r="D50" s="125"/>
      <c r="E50" s="125"/>
      <c r="F50" s="125"/>
      <c r="G50" s="126"/>
    </row>
    <row r="51" spans="1:7" ht="27.75" customHeight="1" x14ac:dyDescent="0.2">
      <c r="A51" s="251" t="str">
        <f ca="1">Translations!$A$24</f>
        <v>B. Национальные цели 
(согласно национальному стратегическому плану)</v>
      </c>
      <c r="B51" s="3" t="s">
        <v>6</v>
      </c>
      <c r="C51" s="125"/>
      <c r="D51" s="125"/>
      <c r="E51" s="125"/>
      <c r="F51" s="125"/>
      <c r="G51" s="222"/>
    </row>
    <row r="52" spans="1:7" ht="24" customHeight="1" x14ac:dyDescent="0.2">
      <c r="A52" s="252"/>
      <c r="B52" s="3" t="s">
        <v>14</v>
      </c>
      <c r="C52" s="127" t="str">
        <f>IF(C51=0,"",+C51/C50)</f>
        <v/>
      </c>
      <c r="D52" s="127" t="str">
        <f t="shared" ref="D52:F52" si="4">IF(D51=0,"",+D51/D50)</f>
        <v/>
      </c>
      <c r="E52" s="127" t="str">
        <f t="shared" si="4"/>
        <v/>
      </c>
      <c r="F52" s="127" t="str">
        <f t="shared" si="4"/>
        <v/>
      </c>
      <c r="G52" s="223"/>
    </row>
    <row r="53" spans="1:7" ht="15" x14ac:dyDescent="0.2">
      <c r="A53" s="29" t="str">
        <f ca="1">Translations!$A$25</f>
        <v>Потребности страны, уже охваченные финансированием</v>
      </c>
      <c r="B53" s="30"/>
      <c r="C53" s="33"/>
      <c r="D53" s="33"/>
      <c r="E53" s="33"/>
      <c r="F53" s="33"/>
      <c r="G53" s="34"/>
    </row>
    <row r="54" spans="1:7" ht="24.75" customHeight="1" x14ac:dyDescent="0.2">
      <c r="A54" s="251" t="str">
        <f ca="1">Translations!$A$26</f>
        <v>C1. Национальные потребности, которые планируется удовлетворить за счет внутренних ресурсов</v>
      </c>
      <c r="B54" s="2" t="s">
        <v>6</v>
      </c>
      <c r="C54" s="125"/>
      <c r="D54" s="125"/>
      <c r="E54" s="125"/>
      <c r="F54" s="125"/>
      <c r="G54" s="222"/>
    </row>
    <row r="55" spans="1:7" ht="23.25" customHeight="1" x14ac:dyDescent="0.2">
      <c r="A55" s="252"/>
      <c r="B55" s="2" t="s">
        <v>14</v>
      </c>
      <c r="C55" s="127" t="str">
        <f>IF(C54=0,"",+C54/C50)</f>
        <v/>
      </c>
      <c r="D55" s="127" t="str">
        <f t="shared" ref="D55:F55" si="5">IF(D54=0,"",+D54/D50)</f>
        <v/>
      </c>
      <c r="E55" s="127" t="str">
        <f t="shared" si="5"/>
        <v/>
      </c>
      <c r="F55" s="127" t="str">
        <f t="shared" si="5"/>
        <v/>
      </c>
      <c r="G55" s="223"/>
    </row>
    <row r="56" spans="1:7" ht="21" customHeight="1" x14ac:dyDescent="0.2">
      <c r="A56" s="251" t="str">
        <f ca="1">Translations!$A$27</f>
        <v>C2. Национальные потребности, которые планируется удовлетворить за счет внешних ресурсов</v>
      </c>
      <c r="B56" s="2" t="s">
        <v>6</v>
      </c>
      <c r="C56" s="125"/>
      <c r="D56" s="125"/>
      <c r="E56" s="125"/>
      <c r="F56" s="125"/>
      <c r="G56" s="222"/>
    </row>
    <row r="57" spans="1:7" ht="23.25" customHeight="1" x14ac:dyDescent="0.2">
      <c r="A57" s="252"/>
      <c r="B57" s="2" t="s">
        <v>14</v>
      </c>
      <c r="C57" s="127" t="str">
        <f>IF(C56=0,"",+C56/C50)</f>
        <v/>
      </c>
      <c r="D57" s="127" t="str">
        <f>IF(D56=0,"",+D56/D50)</f>
        <v/>
      </c>
      <c r="E57" s="127" t="str">
        <f>IF(E56=0,"",+E56/E50)</f>
        <v/>
      </c>
      <c r="F57" s="127" t="str">
        <f>IF(F56=0,"",+F56/F50)</f>
        <v/>
      </c>
      <c r="G57" s="223"/>
    </row>
    <row r="58" spans="1:7" ht="25.5" customHeight="1" x14ac:dyDescent="0.2">
      <c r="A58" s="251" t="str">
        <f ca="1">Translations!$A$28</f>
        <v>C. Общий объем потребностей страны, уже обеспеченных финансированием</v>
      </c>
      <c r="B58" s="2" t="s">
        <v>6</v>
      </c>
      <c r="C58" s="134">
        <f>+C54+C56</f>
        <v>0</v>
      </c>
      <c r="D58" s="134">
        <f>+D54+D56</f>
        <v>0</v>
      </c>
      <c r="E58" s="134">
        <f>+E54+E56</f>
        <v>0</v>
      </c>
      <c r="F58" s="134">
        <f>+F54+F56</f>
        <v>0</v>
      </c>
      <c r="G58" s="222"/>
    </row>
    <row r="59" spans="1:7" ht="18.75" customHeight="1" x14ac:dyDescent="0.2">
      <c r="A59" s="252"/>
      <c r="B59" s="2" t="s">
        <v>14</v>
      </c>
      <c r="C59" s="127" t="str">
        <f>IF(C58=0,"",+C58/C50)</f>
        <v/>
      </c>
      <c r="D59" s="127" t="str">
        <f>IF(D58=0,"",+D58/D50)</f>
        <v/>
      </c>
      <c r="E59" s="127" t="str">
        <f>IF(E58=0,"",+E58/E50)</f>
        <v/>
      </c>
      <c r="F59" s="127" t="str">
        <f>IF(F58=0,"",+F58/F50)</f>
        <v/>
      </c>
      <c r="G59" s="223"/>
    </row>
    <row r="60" spans="1:7" ht="15" x14ac:dyDescent="0.2">
      <c r="A60" s="29" t="str">
        <f ca="1">Translations!$A$29</f>
        <v>Программные пробелы</v>
      </c>
      <c r="B60" s="30"/>
      <c r="C60" s="33"/>
      <c r="D60" s="33"/>
      <c r="E60" s="33"/>
      <c r="F60" s="33"/>
      <c r="G60" s="34"/>
    </row>
    <row r="61" spans="1:7" ht="22.5" customHeight="1" x14ac:dyDescent="0.2">
      <c r="A61" s="248" t="str">
        <f ca="1">Translations!$A$30</f>
        <v>D. Прогнозируемый годовой пробел в удовлетворении потребностей: A - C</v>
      </c>
      <c r="B61" s="2" t="s">
        <v>6</v>
      </c>
      <c r="C61" s="134">
        <f>+C50-(C58)</f>
        <v>0</v>
      </c>
      <c r="D61" s="134">
        <f>+D50-(D58)</f>
        <v>0</v>
      </c>
      <c r="E61" s="134">
        <f>+E50-(E58)</f>
        <v>0</v>
      </c>
      <c r="F61" s="134">
        <f>+F50-(F58)</f>
        <v>0</v>
      </c>
      <c r="G61" s="222"/>
    </row>
    <row r="62" spans="1:7" ht="22.5" customHeight="1" x14ac:dyDescent="0.2">
      <c r="A62" s="249"/>
      <c r="B62" s="2" t="s">
        <v>14</v>
      </c>
      <c r="C62" s="127" t="str">
        <f>IF(C61=0,"",+C61/C50)</f>
        <v/>
      </c>
      <c r="D62" s="127" t="str">
        <f>IF(D61=0,"",+D61/D50)</f>
        <v/>
      </c>
      <c r="E62" s="127" t="str">
        <f>IF(E61=0,"",+E61/E50)</f>
        <v/>
      </c>
      <c r="F62" s="127" t="str">
        <f>IF(F61=0,"",+F61/F50)</f>
        <v/>
      </c>
      <c r="G62" s="223"/>
    </row>
    <row r="63" spans="1:7" ht="15" x14ac:dyDescent="0.2">
      <c r="A63" s="29" t="str">
        <f ca="1">Translations!$A$31</f>
        <v>Потребности страны, удовлетворяемые за счет выделенной суммы</v>
      </c>
      <c r="B63" s="30"/>
      <c r="C63" s="33"/>
      <c r="D63" s="33"/>
      <c r="E63" s="33"/>
      <c r="F63" s="33"/>
      <c r="G63" s="34"/>
    </row>
    <row r="64" spans="1:7" ht="26.25" customHeight="1" x14ac:dyDescent="0.2">
      <c r="A64" s="248" t="str">
        <f ca="1">Translations!$A$32</f>
        <v>E. Цели, подлежащие финансированию за счет суммы, выделенной в соответствии с запросом на финансирование</v>
      </c>
      <c r="B64" s="3" t="s">
        <v>6</v>
      </c>
      <c r="C64" s="125"/>
      <c r="D64" s="125"/>
      <c r="E64" s="125"/>
      <c r="F64" s="125"/>
      <c r="G64" s="222"/>
    </row>
    <row r="65" spans="1:7" ht="26.25" customHeight="1" x14ac:dyDescent="0.2">
      <c r="A65" s="249"/>
      <c r="B65" s="3" t="s">
        <v>14</v>
      </c>
      <c r="C65" s="127" t="str">
        <f>IF(C64=0,"",+C64/C50)</f>
        <v/>
      </c>
      <c r="D65" s="127" t="str">
        <f>IF(D64=0,"",+D64/D50)</f>
        <v/>
      </c>
      <c r="E65" s="127" t="str">
        <f>IF(E64=0,"",+E64/E50)</f>
        <v/>
      </c>
      <c r="F65" s="127" t="str">
        <f>IF(F64=0,"",+F64/F50)</f>
        <v/>
      </c>
      <c r="G65" s="223"/>
    </row>
    <row r="66" spans="1:7" ht="21" customHeight="1" x14ac:dyDescent="0.2">
      <c r="A66" s="248" t="str">
        <f ca="1">Translations!$A$33</f>
        <v>F. Общий объем финансирования за счет выделенной суммы и из других источников: 
 E + C</v>
      </c>
      <c r="B66" s="3" t="s">
        <v>6</v>
      </c>
      <c r="C66" s="128">
        <f>+C64+C58</f>
        <v>0</v>
      </c>
      <c r="D66" s="128">
        <f>+D64+D58</f>
        <v>0</v>
      </c>
      <c r="E66" s="128">
        <f>+E64+E58</f>
        <v>0</v>
      </c>
      <c r="F66" s="128">
        <f>+F64+F58</f>
        <v>0</v>
      </c>
      <c r="G66" s="222"/>
    </row>
    <row r="67" spans="1:7" ht="28.5" customHeight="1" x14ac:dyDescent="0.2">
      <c r="A67" s="249"/>
      <c r="B67" s="3" t="s">
        <v>14</v>
      </c>
      <c r="C67" s="127" t="str">
        <f>IF(C66=0,"",+C66/C50)</f>
        <v/>
      </c>
      <c r="D67" s="127" t="str">
        <f>IF(D66=0,"",+D66/D50)</f>
        <v/>
      </c>
      <c r="E67" s="127" t="str">
        <f>IF(E66=0,"",+E66/E50)</f>
        <v/>
      </c>
      <c r="F67" s="127" t="str">
        <f>IF(F66=0,"",+F66/F50)</f>
        <v/>
      </c>
      <c r="G67" s="223"/>
    </row>
    <row r="68" spans="1:7" ht="26.25" customHeight="1" x14ac:dyDescent="0.2">
      <c r="A68" s="248" t="str">
        <f>Translations!$B$34</f>
        <v xml:space="preserve">G. Remaining gap: A - F </v>
      </c>
      <c r="B68" s="3" t="s">
        <v>6</v>
      </c>
      <c r="C68" s="128">
        <f>+C50-(C66)</f>
        <v>0</v>
      </c>
      <c r="D68" s="128">
        <f>+D50-(D66)</f>
        <v>0</v>
      </c>
      <c r="E68" s="128">
        <f>+E50-(E66)</f>
        <v>0</v>
      </c>
      <c r="F68" s="128">
        <f>+F50-(F66)</f>
        <v>0</v>
      </c>
      <c r="G68" s="222"/>
    </row>
    <row r="69" spans="1:7" ht="24.75" customHeight="1" thickBot="1" x14ac:dyDescent="0.25">
      <c r="A69" s="250"/>
      <c r="B69" s="40" t="s">
        <v>14</v>
      </c>
      <c r="C69" s="129" t="str">
        <f>IF(C68=0,"",+C68/C50)</f>
        <v/>
      </c>
      <c r="D69" s="129" t="str">
        <f>IF(D68=0,"",+D68/D50)</f>
        <v/>
      </c>
      <c r="E69" s="129" t="str">
        <f>IF(E68=0,"",+E68/E50)</f>
        <v/>
      </c>
      <c r="F69" s="129" t="str">
        <f>IF(F68=0,"",+F68/F50)</f>
        <v/>
      </c>
      <c r="G69" s="243"/>
    </row>
    <row r="70" spans="1:7" x14ac:dyDescent="0.2">
      <c r="A70" s="175"/>
      <c r="B70" s="175"/>
      <c r="C70" s="175"/>
      <c r="D70" s="175"/>
      <c r="E70" s="175"/>
      <c r="F70" s="175"/>
      <c r="G70" s="175"/>
    </row>
    <row r="71" spans="1:7" ht="15" thickBot="1" x14ac:dyDescent="0.25">
      <c r="A71" s="175"/>
      <c r="B71" s="175"/>
      <c r="C71" s="175"/>
      <c r="D71" s="175"/>
      <c r="E71" s="175"/>
      <c r="F71" s="175"/>
      <c r="G71" s="175"/>
    </row>
    <row r="72" spans="1:7" ht="18.75" thickBot="1" x14ac:dyDescent="0.25">
      <c r="A72" s="26" t="str">
        <f ca="1">Translations!$A$3</f>
        <v>Туберкулез</v>
      </c>
      <c r="B72" s="27"/>
      <c r="C72" s="27"/>
      <c r="D72" s="27"/>
      <c r="E72" s="27"/>
      <c r="F72" s="27"/>
      <c r="G72" s="28"/>
    </row>
    <row r="73" spans="1:7" ht="15.75" x14ac:dyDescent="0.2">
      <c r="A73" s="255" t="str">
        <f ca="1">Translations!$A$41</f>
        <v>Пустая таблица программных пробелов по ТБ (в случае необходимости, в отношении приоритетного мероприятия)</v>
      </c>
      <c r="B73" s="256"/>
      <c r="C73" s="256"/>
      <c r="D73" s="256"/>
      <c r="E73" s="256"/>
      <c r="F73" s="256"/>
      <c r="G73" s="257"/>
    </row>
    <row r="74" spans="1:7" ht="19.5" customHeight="1" x14ac:dyDescent="0.2">
      <c r="A74" s="39" t="str">
        <f ca="1">Translations!$A$10</f>
        <v xml:space="preserve">Приоритетный модуль </v>
      </c>
      <c r="B74" s="230"/>
      <c r="C74" s="231"/>
      <c r="D74" s="231"/>
      <c r="E74" s="231"/>
      <c r="F74" s="231"/>
      <c r="G74" s="232"/>
    </row>
    <row r="75" spans="1:7" ht="20.25" customHeight="1" x14ac:dyDescent="0.2">
      <c r="A75" s="25" t="str">
        <f ca="1">Translations!$A$11</f>
        <v>Выбранный показатель охвата</v>
      </c>
      <c r="B75" s="230"/>
      <c r="C75" s="231"/>
      <c r="D75" s="231"/>
      <c r="E75" s="231"/>
      <c r="F75" s="231"/>
      <c r="G75" s="232"/>
    </row>
    <row r="76" spans="1:7" ht="15" x14ac:dyDescent="0.2">
      <c r="A76" s="32" t="str">
        <f ca="1">Translations!$A$12</f>
        <v xml:space="preserve">Существующий национальный охват </v>
      </c>
      <c r="B76" s="33"/>
      <c r="C76" s="33"/>
      <c r="D76" s="33"/>
      <c r="E76" s="33"/>
      <c r="F76" s="33"/>
      <c r="G76" s="34"/>
    </row>
    <row r="77" spans="1:7" ht="18.75" customHeight="1" x14ac:dyDescent="0.2">
      <c r="A77" s="36" t="str">
        <f ca="1">Translations!$A$13</f>
        <v>Укажите последние результаты</v>
      </c>
      <c r="B77" s="47"/>
      <c r="C77" s="15" t="str">
        <f ca="1">Translations!$A$14</f>
        <v>Год</v>
      </c>
      <c r="D77" s="167"/>
      <c r="E77" s="37" t="str">
        <f ca="1">Translations!$A$15</f>
        <v>Источник данных</v>
      </c>
      <c r="F77" s="258"/>
      <c r="G77" s="259"/>
    </row>
    <row r="78" spans="1:7" ht="20.25" customHeight="1" thickBot="1" x14ac:dyDescent="0.25">
      <c r="A78" s="38" t="str">
        <f ca="1">Translations!$A$16</f>
        <v>Комментарии</v>
      </c>
      <c r="B78" s="224"/>
      <c r="C78" s="225"/>
      <c r="D78" s="225"/>
      <c r="E78" s="225"/>
      <c r="F78" s="225"/>
      <c r="G78" s="226"/>
    </row>
    <row r="79" spans="1:7" ht="15" thickBot="1" x14ac:dyDescent="0.25">
      <c r="A79" s="35"/>
      <c r="B79" s="170"/>
      <c r="C79" s="170"/>
      <c r="D79" s="170"/>
      <c r="E79" s="170"/>
      <c r="F79" s="170"/>
      <c r="G79" s="171"/>
    </row>
    <row r="80" spans="1:7" ht="60" x14ac:dyDescent="0.2">
      <c r="A80" s="41"/>
      <c r="B80" s="172"/>
      <c r="C80" s="173" t="str">
        <f ca="1">Translations!$A$17</f>
        <v>Год 1</v>
      </c>
      <c r="D80" s="173" t="str">
        <f ca="1">Translations!$A$18</f>
        <v>Год 2</v>
      </c>
      <c r="E80" s="173" t="str">
        <f ca="1">Translations!$A$19</f>
        <v>Год 3</v>
      </c>
      <c r="F80" s="173" t="str">
        <f ca="1">Translations!$A$35</f>
        <v>Год 4
(когда применяется)</v>
      </c>
      <c r="G80" s="253" t="str">
        <f ca="1">Translations!$A$21</f>
        <v>Комментарии/ 
предположения</v>
      </c>
    </row>
    <row r="81" spans="1:7" ht="19.5" customHeight="1" x14ac:dyDescent="0.2">
      <c r="A81" s="42"/>
      <c r="B81" s="174"/>
      <c r="C81" s="153" t="str">
        <f ca="1">Translations!$A$20</f>
        <v>Укажите год</v>
      </c>
      <c r="D81" s="153" t="str">
        <f ca="1">Translations!$A$20</f>
        <v>Укажите год</v>
      </c>
      <c r="E81" s="153" t="str">
        <f ca="1">Translations!$A$20</f>
        <v>Укажите год</v>
      </c>
      <c r="F81" s="153" t="str">
        <f ca="1">Translations!$A$20</f>
        <v>Укажите год</v>
      </c>
      <c r="G81" s="254"/>
    </row>
    <row r="82" spans="1:7" ht="15" x14ac:dyDescent="0.2">
      <c r="A82" s="29" t="str">
        <f ca="1">Translations!$A$22</f>
        <v>Существующие расчетные потребности страны</v>
      </c>
      <c r="B82" s="30"/>
      <c r="C82" s="30"/>
      <c r="D82" s="30"/>
      <c r="E82" s="30"/>
      <c r="F82" s="30"/>
      <c r="G82" s="31"/>
    </row>
    <row r="83" spans="1:7" ht="33" customHeight="1" x14ac:dyDescent="0.2">
      <c r="A83" s="1" t="str">
        <f ca="1">Translations!$A$23</f>
        <v>A. Общая расчетная численность населения, нуждающегося в поддержке/ подверженного риску</v>
      </c>
      <c r="B83" s="2" t="s">
        <v>6</v>
      </c>
      <c r="C83" s="125"/>
      <c r="D83" s="125"/>
      <c r="E83" s="125"/>
      <c r="F83" s="125"/>
      <c r="G83" s="126"/>
    </row>
    <row r="84" spans="1:7" ht="32.25" customHeight="1" x14ac:dyDescent="0.2">
      <c r="A84" s="251" t="str">
        <f ca="1">Translations!$A$24</f>
        <v>B. Национальные цели 
(согласно национальному стратегическому плану)</v>
      </c>
      <c r="B84" s="3" t="s">
        <v>6</v>
      </c>
      <c r="C84" s="125"/>
      <c r="D84" s="125"/>
      <c r="E84" s="125"/>
      <c r="F84" s="125"/>
      <c r="G84" s="222"/>
    </row>
    <row r="85" spans="1:7" ht="28.5" customHeight="1" x14ac:dyDescent="0.2">
      <c r="A85" s="252"/>
      <c r="B85" s="3" t="s">
        <v>14</v>
      </c>
      <c r="C85" s="127" t="str">
        <f>IF(C84=0,"",+C84/C83)</f>
        <v/>
      </c>
      <c r="D85" s="127" t="str">
        <f t="shared" ref="D85:F85" si="6">IF(D84=0,"",+D84/D83)</f>
        <v/>
      </c>
      <c r="E85" s="127" t="str">
        <f t="shared" si="6"/>
        <v/>
      </c>
      <c r="F85" s="127" t="str">
        <f t="shared" si="6"/>
        <v/>
      </c>
      <c r="G85" s="223"/>
    </row>
    <row r="86" spans="1:7" ht="15" x14ac:dyDescent="0.2">
      <c r="A86" s="29" t="str">
        <f ca="1">Translations!$A$25</f>
        <v>Потребности страны, уже охваченные финансированием</v>
      </c>
      <c r="B86" s="30"/>
      <c r="C86" s="33"/>
      <c r="D86" s="33"/>
      <c r="E86" s="33"/>
      <c r="F86" s="33"/>
      <c r="G86" s="34"/>
    </row>
    <row r="87" spans="1:7" ht="24.75" customHeight="1" x14ac:dyDescent="0.2">
      <c r="A87" s="251" t="str">
        <f ca="1">Translations!$A$26</f>
        <v>C1. Национальные потребности, которые планируется удовлетворить за счет внутренних ресурсов</v>
      </c>
      <c r="B87" s="2" t="s">
        <v>6</v>
      </c>
      <c r="C87" s="125"/>
      <c r="D87" s="125"/>
      <c r="E87" s="125"/>
      <c r="F87" s="125"/>
      <c r="G87" s="222"/>
    </row>
    <row r="88" spans="1:7" ht="23.25" customHeight="1" x14ac:dyDescent="0.2">
      <c r="A88" s="252"/>
      <c r="B88" s="2" t="s">
        <v>14</v>
      </c>
      <c r="C88" s="127" t="str">
        <f>IF(C87=0,"",+C87/C83)</f>
        <v/>
      </c>
      <c r="D88" s="127" t="str">
        <f t="shared" ref="D88:F88" si="7">IF(D87=0,"",+D87/D83)</f>
        <v/>
      </c>
      <c r="E88" s="127" t="str">
        <f t="shared" si="7"/>
        <v/>
      </c>
      <c r="F88" s="127" t="str">
        <f t="shared" si="7"/>
        <v/>
      </c>
      <c r="G88" s="223"/>
    </row>
    <row r="89" spans="1:7" ht="29.25" customHeight="1" x14ac:dyDescent="0.2">
      <c r="A89" s="251" t="str">
        <f ca="1">Translations!$A$27</f>
        <v>C2. Национальные потребности, которые планируется удовлетворить за счет внешних ресурсов</v>
      </c>
      <c r="B89" s="2" t="s">
        <v>6</v>
      </c>
      <c r="C89" s="125"/>
      <c r="D89" s="125"/>
      <c r="E89" s="125"/>
      <c r="F89" s="125"/>
      <c r="G89" s="222"/>
    </row>
    <row r="90" spans="1:7" ht="25.5" customHeight="1" x14ac:dyDescent="0.2">
      <c r="A90" s="252"/>
      <c r="B90" s="2" t="s">
        <v>14</v>
      </c>
      <c r="C90" s="127" t="str">
        <f>IF(C89=0,"",+C89/C83)</f>
        <v/>
      </c>
      <c r="D90" s="127" t="str">
        <f>IF(D89=0,"",+D89/D83)</f>
        <v/>
      </c>
      <c r="E90" s="127" t="str">
        <f>IF(E89=0,"",+E89/E83)</f>
        <v/>
      </c>
      <c r="F90" s="127" t="str">
        <f>IF(F89=0,"",+F89/F83)</f>
        <v/>
      </c>
      <c r="G90" s="223"/>
    </row>
    <row r="91" spans="1:7" ht="39" customHeight="1" x14ac:dyDescent="0.2">
      <c r="A91" s="251" t="str">
        <f ca="1">Translations!$A$28</f>
        <v>C. Общий объем потребностей страны, уже обеспеченных финансированием</v>
      </c>
      <c r="B91" s="2" t="s">
        <v>6</v>
      </c>
      <c r="C91" s="134">
        <f>+C87+C89</f>
        <v>0</v>
      </c>
      <c r="D91" s="134">
        <f>+D87+D89</f>
        <v>0</v>
      </c>
      <c r="E91" s="134">
        <f>+E87+E89</f>
        <v>0</v>
      </c>
      <c r="F91" s="134">
        <f>+F87+F89</f>
        <v>0</v>
      </c>
      <c r="G91" s="222"/>
    </row>
    <row r="92" spans="1:7" ht="28.5" customHeight="1" x14ac:dyDescent="0.2">
      <c r="A92" s="252"/>
      <c r="B92" s="2" t="s">
        <v>14</v>
      </c>
      <c r="C92" s="127" t="str">
        <f>IF(C91=0,"",+C91/C83)</f>
        <v/>
      </c>
      <c r="D92" s="127" t="str">
        <f>IF(D91=0,"",+D91/D83)</f>
        <v/>
      </c>
      <c r="E92" s="127" t="str">
        <f>IF(E91=0,"",+E91/E83)</f>
        <v/>
      </c>
      <c r="F92" s="127" t="str">
        <f>IF(F91=0,"",+F91/F83)</f>
        <v/>
      </c>
      <c r="G92" s="223"/>
    </row>
    <row r="93" spans="1:7" ht="15" x14ac:dyDescent="0.2">
      <c r="A93" s="29" t="str">
        <f ca="1">Translations!$A$29</f>
        <v>Программные пробелы</v>
      </c>
      <c r="B93" s="30"/>
      <c r="C93" s="33"/>
      <c r="D93" s="33"/>
      <c r="E93" s="33"/>
      <c r="F93" s="33"/>
      <c r="G93" s="34"/>
    </row>
    <row r="94" spans="1:7" ht="36.75" customHeight="1" x14ac:dyDescent="0.2">
      <c r="A94" s="248" t="str">
        <f ca="1">Translations!$A$30</f>
        <v>D. Прогнозируемый годовой пробел в удовлетворении потребностей: A - C</v>
      </c>
      <c r="B94" s="2" t="s">
        <v>6</v>
      </c>
      <c r="C94" s="134">
        <f>+C83-(C91)</f>
        <v>0</v>
      </c>
      <c r="D94" s="134">
        <f>+D83-(D91)</f>
        <v>0</v>
      </c>
      <c r="E94" s="134">
        <f>+E83-(E91)</f>
        <v>0</v>
      </c>
      <c r="F94" s="134">
        <f>+F83-(F91)</f>
        <v>0</v>
      </c>
      <c r="G94" s="222"/>
    </row>
    <row r="95" spans="1:7" ht="32.25" customHeight="1" x14ac:dyDescent="0.2">
      <c r="A95" s="249"/>
      <c r="B95" s="2" t="s">
        <v>14</v>
      </c>
      <c r="C95" s="127" t="str">
        <f>IF(C94=0,"",+C94/C83)</f>
        <v/>
      </c>
      <c r="D95" s="127" t="str">
        <f>IF(D94=0,"",+D94/D83)</f>
        <v/>
      </c>
      <c r="E95" s="127" t="str">
        <f>IF(E94=0,"",+E94/E83)</f>
        <v/>
      </c>
      <c r="F95" s="127" t="str">
        <f>IF(F94=0,"",+F94/F83)</f>
        <v/>
      </c>
      <c r="G95" s="223"/>
    </row>
    <row r="96" spans="1:7" ht="15" x14ac:dyDescent="0.2">
      <c r="A96" s="29" t="str">
        <f ca="1">Translations!$A$31</f>
        <v>Потребности страны, удовлетворяемые за счет выделенной суммы</v>
      </c>
      <c r="B96" s="30"/>
      <c r="C96" s="33"/>
      <c r="D96" s="33"/>
      <c r="E96" s="33"/>
      <c r="F96" s="33"/>
      <c r="G96" s="34"/>
    </row>
    <row r="97" spans="1:7" ht="30.75" customHeight="1" x14ac:dyDescent="0.2">
      <c r="A97" s="248" t="str">
        <f ca="1">Translations!$A$32</f>
        <v>E. Цели, подлежащие финансированию за счет суммы, выделенной в соответствии с запросом на финансирование</v>
      </c>
      <c r="B97" s="3" t="s">
        <v>6</v>
      </c>
      <c r="C97" s="125"/>
      <c r="D97" s="125"/>
      <c r="E97" s="125"/>
      <c r="F97" s="125"/>
      <c r="G97" s="222"/>
    </row>
    <row r="98" spans="1:7" ht="33" customHeight="1" x14ac:dyDescent="0.2">
      <c r="A98" s="249"/>
      <c r="B98" s="3" t="s">
        <v>14</v>
      </c>
      <c r="C98" s="127" t="str">
        <f>IF(C97=0,"",+C97/C83)</f>
        <v/>
      </c>
      <c r="D98" s="127" t="str">
        <f>IF(D97=0,"",+D97/D83)</f>
        <v/>
      </c>
      <c r="E98" s="127" t="str">
        <f>IF(E97=0,"",+E97/E83)</f>
        <v/>
      </c>
      <c r="F98" s="127" t="str">
        <f>IF(F97=0,"",+F97/F83)</f>
        <v/>
      </c>
      <c r="G98" s="223"/>
    </row>
    <row r="99" spans="1:7" ht="30" customHeight="1" x14ac:dyDescent="0.2">
      <c r="A99" s="248" t="str">
        <f ca="1">Translations!$A$33</f>
        <v>F. Общий объем финансирования за счет выделенной суммы и из других источников: 
 E + C</v>
      </c>
      <c r="B99" s="3" t="s">
        <v>6</v>
      </c>
      <c r="C99" s="128">
        <f>+C97+C91</f>
        <v>0</v>
      </c>
      <c r="D99" s="128">
        <f>+D97+D91</f>
        <v>0</v>
      </c>
      <c r="E99" s="128">
        <f>+E97+E91</f>
        <v>0</v>
      </c>
      <c r="F99" s="128">
        <f>+F97+F91</f>
        <v>0</v>
      </c>
      <c r="G99" s="222"/>
    </row>
    <row r="100" spans="1:7" ht="22.5" customHeight="1" x14ac:dyDescent="0.2">
      <c r="A100" s="249"/>
      <c r="B100" s="3" t="s">
        <v>14</v>
      </c>
      <c r="C100" s="127" t="str">
        <f>IF(C99=0,"",+C99/C83)</f>
        <v/>
      </c>
      <c r="D100" s="127" t="str">
        <f>IF(D99=0,"",+D99/D83)</f>
        <v/>
      </c>
      <c r="E100" s="127" t="str">
        <f>IF(E99=0,"",+E99/E83)</f>
        <v/>
      </c>
      <c r="F100" s="127" t="str">
        <f>IF(F99=0,"",+F99/F83)</f>
        <v/>
      </c>
      <c r="G100" s="223"/>
    </row>
    <row r="101" spans="1:7" ht="37.5" customHeight="1" x14ac:dyDescent="0.2">
      <c r="A101" s="248" t="str">
        <f>Translations!$B$34</f>
        <v xml:space="preserve">G. Remaining gap: A - F </v>
      </c>
      <c r="B101" s="3" t="s">
        <v>6</v>
      </c>
      <c r="C101" s="128">
        <f>+C83-(C99)</f>
        <v>0</v>
      </c>
      <c r="D101" s="128">
        <f>+D83-(D99)</f>
        <v>0</v>
      </c>
      <c r="E101" s="128">
        <f>+E83-(E99)</f>
        <v>0</v>
      </c>
      <c r="F101" s="128">
        <f>+F83-(F99)</f>
        <v>0</v>
      </c>
      <c r="G101" s="222"/>
    </row>
    <row r="102" spans="1:7" ht="30" customHeight="1" thickBot="1" x14ac:dyDescent="0.25">
      <c r="A102" s="250"/>
      <c r="B102" s="40" t="s">
        <v>14</v>
      </c>
      <c r="C102" s="129" t="str">
        <f>IF(C101=0,"",+C101/C83)</f>
        <v/>
      </c>
      <c r="D102" s="129" t="str">
        <f>IF(D101=0,"",+D101/D83)</f>
        <v/>
      </c>
      <c r="E102" s="129" t="str">
        <f>IF(E101=0,"",+E101/E83)</f>
        <v/>
      </c>
      <c r="F102" s="129" t="str">
        <f>IF(F101=0,"",+F101/F83)</f>
        <v/>
      </c>
      <c r="G102" s="243"/>
    </row>
  </sheetData>
  <sheetProtection formatColumns="0" formatRows="0"/>
  <customSheetViews>
    <customSheetView guid="{CD09CE3E-58EC-4EDC-BE6A-B9CFB40E5B97}" scale="80" showPageBreaks="1" fitToPage="1" printArea="1" view="pageBreakPreview">
      <pane ySplit="5" topLeftCell="A6" activePane="bottomLeft" state="frozen"/>
      <selection pane="bottomLeft" activeCell="A5" sqref="A5:F5"/>
      <rowBreaks count="1" manualBreakCount="1">
        <brk id="33" max="5" man="1"/>
      </rowBreaks>
      <pageMargins left="0.7" right="0.7" top="0.75" bottom="0.75" header="0.3" footer="0.3"/>
      <pageSetup paperSize="8" fitToHeight="0" orientation="portrait" r:id="rId1"/>
    </customSheetView>
    <customSheetView guid="{DCBE10EC-8F38-2F45-867C-33FA420E36B5}" scale="80" fitToPage="1">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r:id="rId2"/>
    </customSheetView>
    <customSheetView guid="{5D020AB2-0A97-4230-BF83-062EE6184162}" scale="80" showPageBreaks="1" fitToPage="1" printArea="1" view="pageBreakPreview">
      <pane ySplit="5" topLeftCell="A6" activePane="bottomLeft" state="frozen"/>
      <selection pane="bottomLeft" activeCell="B8" sqref="B8:F8"/>
      <rowBreaks count="1" manualBreakCount="1">
        <brk id="33" max="5" man="1"/>
      </rowBreaks>
      <pageMargins left="0.7" right="0.7" top="0.75" bottom="0.75" header="0.3" footer="0.3"/>
      <pageSetup paperSize="8" scale="70" fitToHeight="0" orientation="portrait" r:id="rId3"/>
    </customSheetView>
    <customSheetView guid="{8A762DD9-6125-4177-AA9B-79E8D68448DE}" scale="80" showPageBreaks="1" fitToPage="1" printArea="1" view="pageBreakPreview">
      <pane ySplit="5" topLeftCell="A6" activePane="bottomLeft" state="frozen"/>
      <selection pane="bottomLeft" activeCell="B8" sqref="B8:F8"/>
      <rowBreaks count="1" manualBreakCount="1">
        <brk id="33" max="5" man="1"/>
      </rowBreaks>
      <pageMargins left="0.7" right="0.7" top="0.75" bottom="0.75" header="0.3" footer="0.3"/>
      <pageSetup paperSize="8" fitToHeight="0" orientation="portrait" r:id="rId4"/>
    </customSheetView>
  </customSheetViews>
  <mergeCells count="73">
    <mergeCell ref="F11:G11"/>
    <mergeCell ref="A7:G7"/>
    <mergeCell ref="H5:I5"/>
    <mergeCell ref="A5:G5"/>
    <mergeCell ref="B8:G8"/>
    <mergeCell ref="B9:G9"/>
    <mergeCell ref="B12:G12"/>
    <mergeCell ref="G14:G15"/>
    <mergeCell ref="A18:A19"/>
    <mergeCell ref="G18:G19"/>
    <mergeCell ref="A21:A22"/>
    <mergeCell ref="G21:G22"/>
    <mergeCell ref="A23:A24"/>
    <mergeCell ref="G23:G24"/>
    <mergeCell ref="A25:A26"/>
    <mergeCell ref="G25:G26"/>
    <mergeCell ref="A35:A36"/>
    <mergeCell ref="G35:G36"/>
    <mergeCell ref="A28:A29"/>
    <mergeCell ref="G28:G29"/>
    <mergeCell ref="A31:A32"/>
    <mergeCell ref="G31:G32"/>
    <mergeCell ref="A33:A34"/>
    <mergeCell ref="G33:G34"/>
    <mergeCell ref="A1:E1"/>
    <mergeCell ref="A2:E2"/>
    <mergeCell ref="A3:D3"/>
    <mergeCell ref="A4:E4"/>
    <mergeCell ref="G1:G4"/>
    <mergeCell ref="A40:G40"/>
    <mergeCell ref="B41:G41"/>
    <mergeCell ref="B42:G42"/>
    <mergeCell ref="F44:G44"/>
    <mergeCell ref="B45:G45"/>
    <mergeCell ref="G47:G48"/>
    <mergeCell ref="A51:A52"/>
    <mergeCell ref="G51:G52"/>
    <mergeCell ref="A54:A55"/>
    <mergeCell ref="G54:G55"/>
    <mergeCell ref="A56:A57"/>
    <mergeCell ref="G56:G57"/>
    <mergeCell ref="A58:A59"/>
    <mergeCell ref="G58:G59"/>
    <mergeCell ref="A61:A62"/>
    <mergeCell ref="G61:G62"/>
    <mergeCell ref="A64:A65"/>
    <mergeCell ref="G64:G65"/>
    <mergeCell ref="A66:A67"/>
    <mergeCell ref="G66:G67"/>
    <mergeCell ref="A68:A69"/>
    <mergeCell ref="G68:G69"/>
    <mergeCell ref="A73:G73"/>
    <mergeCell ref="B74:G74"/>
    <mergeCell ref="B75:G75"/>
    <mergeCell ref="F77:G77"/>
    <mergeCell ref="B78:G78"/>
    <mergeCell ref="G80:G81"/>
    <mergeCell ref="A84:A85"/>
    <mergeCell ref="G84:G85"/>
    <mergeCell ref="A87:A88"/>
    <mergeCell ref="G87:G88"/>
    <mergeCell ref="A89:A90"/>
    <mergeCell ref="G89:G90"/>
    <mergeCell ref="A91:A92"/>
    <mergeCell ref="G91:G92"/>
    <mergeCell ref="A94:A95"/>
    <mergeCell ref="G94:G95"/>
    <mergeCell ref="A97:A98"/>
    <mergeCell ref="G97:G98"/>
    <mergeCell ref="A99:A100"/>
    <mergeCell ref="G99:G100"/>
    <mergeCell ref="A101:A102"/>
    <mergeCell ref="G101:G102"/>
  </mergeCells>
  <pageMargins left="0.7" right="0.7" top="0.75" bottom="0.75" header="0.3" footer="0.3"/>
  <pageSetup paperSize="8" scale="61" fitToHeight="0" orientation="portrait" r:id="rId5"/>
  <rowBreaks count="2" manualBreakCount="2">
    <brk id="37" max="6" man="1"/>
    <brk id="6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271"/>
  <sheetViews>
    <sheetView workbookViewId="0">
      <selection activeCell="C33" sqref="C33"/>
    </sheetView>
  </sheetViews>
  <sheetFormatPr defaultColWidth="9" defaultRowHeight="15" x14ac:dyDescent="0.25"/>
  <cols>
    <col min="1" max="1" width="13.5" style="45" customWidth="1"/>
    <col min="2" max="2" width="17.625" style="45" customWidth="1"/>
    <col min="3" max="3" width="66.125" style="45" customWidth="1"/>
    <col min="4" max="4" width="45.625" style="45" customWidth="1"/>
    <col min="5" max="6" width="9" style="45"/>
    <col min="7" max="7" width="45.625" style="45" customWidth="1"/>
    <col min="8" max="8" width="31.125" style="45" customWidth="1"/>
    <col min="9" max="11" width="9" style="45"/>
    <col min="17" max="18" width="9" style="45"/>
    <col min="24" max="16384" width="9" style="45"/>
  </cols>
  <sheetData>
    <row r="1" spans="1:23" x14ac:dyDescent="0.25">
      <c r="C1" s="46" t="s">
        <v>91</v>
      </c>
      <c r="M1" s="53" t="s">
        <v>338</v>
      </c>
      <c r="T1" s="53" t="s">
        <v>89</v>
      </c>
    </row>
    <row r="2" spans="1:23" x14ac:dyDescent="0.25">
      <c r="A2" s="54" t="s">
        <v>20</v>
      </c>
      <c r="B2" s="66" t="s">
        <v>20</v>
      </c>
      <c r="C2" s="54" t="s">
        <v>16</v>
      </c>
      <c r="D2" s="54" t="s">
        <v>21</v>
      </c>
      <c r="E2" s="54" t="s">
        <v>18</v>
      </c>
      <c r="F2" s="55" t="s">
        <v>22</v>
      </c>
      <c r="G2" s="66" t="s">
        <v>16</v>
      </c>
      <c r="H2" s="66" t="s">
        <v>21</v>
      </c>
      <c r="I2" s="66" t="s">
        <v>18</v>
      </c>
      <c r="J2" s="67" t="s">
        <v>22</v>
      </c>
      <c r="L2" s="54" t="s">
        <v>20</v>
      </c>
      <c r="M2" s="54" t="s">
        <v>16</v>
      </c>
      <c r="N2" s="54" t="s">
        <v>21</v>
      </c>
      <c r="O2" s="54" t="s">
        <v>18</v>
      </c>
      <c r="P2" s="55" t="s">
        <v>22</v>
      </c>
      <c r="S2" s="54" t="s">
        <v>20</v>
      </c>
      <c r="T2" s="54" t="s">
        <v>16</v>
      </c>
      <c r="U2" s="54" t="s">
        <v>21</v>
      </c>
      <c r="V2" s="54" t="s">
        <v>18</v>
      </c>
      <c r="W2" s="55" t="s">
        <v>22</v>
      </c>
    </row>
    <row r="3" spans="1:23" x14ac:dyDescent="0.25">
      <c r="A3" s="70" t="str">
        <f t="shared" ref="A3:A9" ca="1" si="0">OFFSET(C3,0,LangOffset,1,1)</f>
        <v>Выберите…</v>
      </c>
      <c r="B3" s="70" t="str">
        <f t="shared" ref="B3:B9" ca="1" si="1">OFFSET(G3,0,LangOffset,1,1)</f>
        <v xml:space="preserve"> </v>
      </c>
      <c r="C3" s="71" t="s">
        <v>92</v>
      </c>
      <c r="D3" s="73" t="s">
        <v>832</v>
      </c>
      <c r="E3" s="74" t="s">
        <v>1258</v>
      </c>
      <c r="F3" s="74" t="s">
        <v>1255</v>
      </c>
      <c r="G3" s="68" t="s">
        <v>93</v>
      </c>
      <c r="H3" s="68" t="s">
        <v>93</v>
      </c>
      <c r="I3" s="65" t="s">
        <v>93</v>
      </c>
      <c r="J3" s="65" t="s">
        <v>93</v>
      </c>
      <c r="L3" t="str">
        <f t="shared" ref="L3:L66" ca="1" si="2">OFFSET($M3,0,LangOffset,1,1)</f>
        <v>Выберите страну или регион...</v>
      </c>
      <c r="M3" s="57" t="s">
        <v>339</v>
      </c>
      <c r="N3" s="74" t="s">
        <v>839</v>
      </c>
      <c r="O3" s="74" t="s">
        <v>1278</v>
      </c>
      <c r="P3" s="74" t="s">
        <v>1279</v>
      </c>
      <c r="S3" t="str">
        <f ca="1">OFFSET($T3,0,LangOffset,1,1)</f>
        <v>Выберите…</v>
      </c>
      <c r="T3" s="57" t="s">
        <v>92</v>
      </c>
      <c r="U3" s="74" t="s">
        <v>832</v>
      </c>
      <c r="V3" s="74" t="s">
        <v>1258</v>
      </c>
      <c r="W3" s="74" t="s">
        <v>1255</v>
      </c>
    </row>
    <row r="4" spans="1:23" x14ac:dyDescent="0.25">
      <c r="A4" s="70" t="str">
        <f t="shared" ca="1" si="0"/>
        <v>Уход в связи с ТБ и профилактика ТБ - выявление больных и диагностика</v>
      </c>
      <c r="B4" s="70" t="str">
        <f t="shared" ca="1" si="1"/>
        <v>Число зарегистрированных случаев ТБ всех форм – бактериологически подтвержденных и клинически продиагностированных (новых и рецидивов)</v>
      </c>
      <c r="C4" s="72" t="s">
        <v>97</v>
      </c>
      <c r="D4" s="59" t="s">
        <v>1165</v>
      </c>
      <c r="E4" s="75" t="s">
        <v>1239</v>
      </c>
      <c r="F4" s="69" t="s">
        <v>1211</v>
      </c>
      <c r="G4" s="71" t="s">
        <v>90</v>
      </c>
      <c r="H4" s="58" t="s">
        <v>1155</v>
      </c>
      <c r="I4" s="64" t="s">
        <v>1265</v>
      </c>
      <c r="J4" s="76" t="s">
        <v>1245</v>
      </c>
      <c r="L4" t="str">
        <f t="shared" ca="1" si="2"/>
        <v>Афганистан</v>
      </c>
      <c r="M4" s="57" t="s">
        <v>105</v>
      </c>
      <c r="N4" s="57" t="s">
        <v>840</v>
      </c>
      <c r="O4" t="s">
        <v>402</v>
      </c>
      <c r="P4" t="s">
        <v>403</v>
      </c>
      <c r="S4" t="str">
        <f ca="1">OFFSET($T4,0,LangOffset,1,1)</f>
        <v>СКК</v>
      </c>
      <c r="T4" s="57" t="s">
        <v>340</v>
      </c>
      <c r="U4" s="74" t="s">
        <v>837</v>
      </c>
      <c r="V4" s="74" t="s">
        <v>1259</v>
      </c>
      <c r="W4" s="74" t="s">
        <v>1256</v>
      </c>
    </row>
    <row r="5" spans="1:23" x14ac:dyDescent="0.25">
      <c r="A5" s="70" t="str">
        <f t="shared" ca="1" si="0"/>
        <v>МЛУ-ТБ  - выявление больных и диагностика</v>
      </c>
      <c r="B5" s="70" t="str">
        <f t="shared" ca="1" si="1"/>
        <v>Число зарегистрированных случаев туберкулеза, устойчивого к рифампицину, и/или МЛУ-ТБ</v>
      </c>
      <c r="C5" s="71" t="s">
        <v>69</v>
      </c>
      <c r="D5" s="59" t="s">
        <v>1166</v>
      </c>
      <c r="E5" s="75" t="s">
        <v>1177</v>
      </c>
      <c r="F5" s="76" t="s">
        <v>1246</v>
      </c>
      <c r="G5" s="77" t="s">
        <v>103</v>
      </c>
      <c r="H5" s="58" t="s">
        <v>1157</v>
      </c>
      <c r="I5" s="63" t="s">
        <v>1266</v>
      </c>
      <c r="J5" s="76" t="s">
        <v>1247</v>
      </c>
      <c r="L5" t="str">
        <f t="shared" ca="1" si="2"/>
        <v>Африка</v>
      </c>
      <c r="M5" s="57" t="s">
        <v>342</v>
      </c>
      <c r="N5" s="57" t="s">
        <v>841</v>
      </c>
      <c r="O5" t="s">
        <v>404</v>
      </c>
      <c r="P5" t="s">
        <v>405</v>
      </c>
      <c r="S5" t="str">
        <f ca="1">OFFSET($T5,0,LangOffset,1,1)</f>
        <v>Без участия СКК</v>
      </c>
      <c r="T5" s="57" t="s">
        <v>341</v>
      </c>
      <c r="U5" s="74" t="s">
        <v>838</v>
      </c>
      <c r="V5" s="74" t="s">
        <v>1260</v>
      </c>
      <c r="W5" s="74" t="s">
        <v>1257</v>
      </c>
    </row>
    <row r="6" spans="1:23" x14ac:dyDescent="0.25">
      <c r="A6" s="70" t="str">
        <f t="shared" ca="1" si="0"/>
        <v>МЛУ-ТБ  - лечение</v>
      </c>
      <c r="B6" s="70" t="str">
        <f t="shared" ca="1" si="1"/>
        <v>Число зарегистрированных случаев туберкулеза, устойчивого к рифампицину, и/или МЛУ-ТБ, по которым начато лечение препаратами второго ряда</v>
      </c>
      <c r="C6" s="71" t="s">
        <v>70</v>
      </c>
      <c r="D6" s="73" t="s">
        <v>833</v>
      </c>
      <c r="E6" s="75" t="s">
        <v>1240</v>
      </c>
      <c r="F6" s="76" t="s">
        <v>1248</v>
      </c>
      <c r="G6" s="72" t="s">
        <v>102</v>
      </c>
      <c r="H6" s="58" t="s">
        <v>1158</v>
      </c>
      <c r="I6" s="75" t="s">
        <v>1241</v>
      </c>
      <c r="J6" s="76" t="s">
        <v>1249</v>
      </c>
      <c r="L6" t="str">
        <f t="shared" ca="1" si="2"/>
        <v>Аландские острова</v>
      </c>
      <c r="M6" s="57" t="s">
        <v>106</v>
      </c>
      <c r="N6" s="57" t="s">
        <v>842</v>
      </c>
      <c r="O6" t="s">
        <v>406</v>
      </c>
      <c r="P6" t="s">
        <v>407</v>
      </c>
    </row>
    <row r="7" spans="1:23" x14ac:dyDescent="0.25">
      <c r="A7" s="70" t="str">
        <f t="shared" ca="1" si="0"/>
        <v>ТБ/ВИЧ - комплексные мероприятия по борьбе с коинфекцией ТБ/ВИЧ - скрининг ТБ среди пациентов с ВИЧ</v>
      </c>
      <c r="B7" s="70" t="str">
        <f t="shared" ca="1" si="1"/>
        <v>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v>
      </c>
      <c r="C7" s="71" t="s">
        <v>27</v>
      </c>
      <c r="D7" s="73" t="s">
        <v>834</v>
      </c>
      <c r="E7" s="62" t="s">
        <v>1242</v>
      </c>
      <c r="F7" s="76" t="s">
        <v>1250</v>
      </c>
      <c r="G7" s="68" t="s">
        <v>1273</v>
      </c>
      <c r="H7" s="58" t="s">
        <v>1160</v>
      </c>
      <c r="I7" s="63" t="s">
        <v>1269</v>
      </c>
      <c r="J7" s="76" t="s">
        <v>1251</v>
      </c>
      <c r="L7" t="str">
        <f t="shared" ca="1" si="2"/>
        <v>Албания</v>
      </c>
      <c r="M7" s="57" t="s">
        <v>107</v>
      </c>
      <c r="N7" s="57" t="s">
        <v>843</v>
      </c>
      <c r="O7" t="s">
        <v>107</v>
      </c>
      <c r="P7" t="s">
        <v>408</v>
      </c>
    </row>
    <row r="8" spans="1:23" x14ac:dyDescent="0.25">
      <c r="A8" s="70" t="str">
        <f t="shared" ca="1" si="0"/>
        <v>ТБ/ВИЧ - комплексные мероприятия по борьбе с коинфекцией ТБ/ВИЧ - пациенты с ТБ с известным ВИЧ-статусом</v>
      </c>
      <c r="B8" s="70" t="str">
        <f t="shared" ca="1" si="1"/>
        <v>Доля зарегистрированных пациентов с туберкулезом (новых и рецидивов) с документально подтвержденным ВИЧ-статусом</v>
      </c>
      <c r="C8" s="71" t="s">
        <v>28</v>
      </c>
      <c r="D8" s="73" t="s">
        <v>835</v>
      </c>
      <c r="E8" s="62" t="s">
        <v>1243</v>
      </c>
      <c r="F8" s="76" t="s">
        <v>1252</v>
      </c>
      <c r="G8" s="68" t="s">
        <v>1272</v>
      </c>
      <c r="H8" s="58" t="s">
        <v>1162</v>
      </c>
      <c r="I8" s="63" t="s">
        <v>1274</v>
      </c>
      <c r="J8" s="76" t="s">
        <v>1253</v>
      </c>
      <c r="L8" t="str">
        <f t="shared" ca="1" si="2"/>
        <v>Алжир</v>
      </c>
      <c r="M8" s="57" t="s">
        <v>108</v>
      </c>
      <c r="N8" s="57" t="s">
        <v>844</v>
      </c>
      <c r="O8" t="s">
        <v>409</v>
      </c>
      <c r="P8" t="s">
        <v>410</v>
      </c>
    </row>
    <row r="9" spans="1:23" x14ac:dyDescent="0.25">
      <c r="A9" s="70" t="str">
        <f t="shared" ca="1" si="0"/>
        <v>ТБ/ВИЧ - комплексные мероприятия по борьбе с коинфекцией ТБ/ВИЧ - ВИЧ-положительные пациенты с ТБ, получающие АРТ</v>
      </c>
      <c r="B9" s="70" t="str">
        <f t="shared" ca="1" si="1"/>
        <v>Доля ВИЧ-положительных зарегистрированных пациентов с туберкулезом (новых и рецидивов), получающих АРТ в период лечения ТБ</v>
      </c>
      <c r="C9" s="71" t="s">
        <v>73</v>
      </c>
      <c r="D9" s="73" t="s">
        <v>836</v>
      </c>
      <c r="E9" s="62" t="s">
        <v>1244</v>
      </c>
      <c r="F9" s="76" t="s">
        <v>1230</v>
      </c>
      <c r="G9" s="72" t="s">
        <v>101</v>
      </c>
      <c r="H9" s="58" t="s">
        <v>1164</v>
      </c>
      <c r="I9" s="63" t="s">
        <v>1277</v>
      </c>
      <c r="J9" s="76" t="s">
        <v>1254</v>
      </c>
      <c r="L9" t="str">
        <f t="shared" ca="1" si="2"/>
        <v>Американское Самоа</v>
      </c>
      <c r="M9" s="57" t="s">
        <v>109</v>
      </c>
      <c r="N9" s="57" t="s">
        <v>845</v>
      </c>
      <c r="O9" t="s">
        <v>411</v>
      </c>
      <c r="P9" t="s">
        <v>412</v>
      </c>
    </row>
    <row r="10" spans="1:23" x14ac:dyDescent="0.25">
      <c r="L10" t="str">
        <f t="shared" ca="1" si="2"/>
        <v>Северная и Южная Америка</v>
      </c>
      <c r="M10" s="57" t="s">
        <v>343</v>
      </c>
      <c r="N10" s="57" t="s">
        <v>846</v>
      </c>
      <c r="O10" t="s">
        <v>413</v>
      </c>
      <c r="P10" t="s">
        <v>414</v>
      </c>
    </row>
    <row r="11" spans="1:23" x14ac:dyDescent="0.25">
      <c r="L11" t="str">
        <f t="shared" ca="1" si="2"/>
        <v>Андорра</v>
      </c>
      <c r="M11" s="57" t="s">
        <v>110</v>
      </c>
      <c r="N11" s="57" t="s">
        <v>847</v>
      </c>
      <c r="O11" t="s">
        <v>110</v>
      </c>
      <c r="P11" t="s">
        <v>415</v>
      </c>
    </row>
    <row r="12" spans="1:23" x14ac:dyDescent="0.25">
      <c r="L12" t="str">
        <f t="shared" ca="1" si="2"/>
        <v>Ангола</v>
      </c>
      <c r="M12" s="57" t="s">
        <v>111</v>
      </c>
      <c r="N12" s="57" t="s">
        <v>848</v>
      </c>
      <c r="O12" t="s">
        <v>111</v>
      </c>
      <c r="P12" t="s">
        <v>416</v>
      </c>
    </row>
    <row r="13" spans="1:23" x14ac:dyDescent="0.25">
      <c r="L13" t="str">
        <f t="shared" ca="1" si="2"/>
        <v>Ангилья</v>
      </c>
      <c r="M13" s="57" t="s">
        <v>112</v>
      </c>
      <c r="N13" s="57" t="s">
        <v>849</v>
      </c>
      <c r="O13" t="s">
        <v>417</v>
      </c>
      <c r="P13" t="s">
        <v>418</v>
      </c>
    </row>
    <row r="14" spans="1:23" x14ac:dyDescent="0.25">
      <c r="L14" t="str">
        <f t="shared" ca="1" si="2"/>
        <v>Антигуа и Барбуда</v>
      </c>
      <c r="M14" s="57" t="s">
        <v>113</v>
      </c>
      <c r="N14" s="57" t="s">
        <v>850</v>
      </c>
      <c r="O14" t="s">
        <v>419</v>
      </c>
      <c r="P14" t="s">
        <v>420</v>
      </c>
    </row>
    <row r="15" spans="1:23" x14ac:dyDescent="0.25">
      <c r="L15" t="str">
        <f t="shared" ca="1" si="2"/>
        <v>Аргентина</v>
      </c>
      <c r="M15" s="57" t="s">
        <v>114</v>
      </c>
      <c r="N15" s="57" t="s">
        <v>851</v>
      </c>
      <c r="O15" t="s">
        <v>114</v>
      </c>
      <c r="P15" t="s">
        <v>421</v>
      </c>
    </row>
    <row r="16" spans="1:23" x14ac:dyDescent="0.25">
      <c r="L16" t="str">
        <f t="shared" ca="1" si="2"/>
        <v>Армения</v>
      </c>
      <c r="M16" s="57" t="s">
        <v>115</v>
      </c>
      <c r="N16" s="57" t="s">
        <v>852</v>
      </c>
      <c r="O16" t="s">
        <v>115</v>
      </c>
      <c r="P16" t="s">
        <v>422</v>
      </c>
    </row>
    <row r="17" spans="3:16" x14ac:dyDescent="0.25">
      <c r="L17" t="str">
        <f t="shared" ca="1" si="2"/>
        <v>Аруба</v>
      </c>
      <c r="M17" s="57" t="s">
        <v>116</v>
      </c>
      <c r="N17" s="57" t="s">
        <v>853</v>
      </c>
      <c r="O17" t="s">
        <v>116</v>
      </c>
      <c r="P17" t="s">
        <v>423</v>
      </c>
    </row>
    <row r="18" spans="3:16" x14ac:dyDescent="0.25">
      <c r="L18" t="str">
        <f t="shared" ca="1" si="2"/>
        <v>Азия</v>
      </c>
      <c r="M18" s="57" t="s">
        <v>344</v>
      </c>
      <c r="N18" s="57" t="s">
        <v>854</v>
      </c>
      <c r="O18" t="s">
        <v>344</v>
      </c>
      <c r="P18" t="s">
        <v>424</v>
      </c>
    </row>
    <row r="19" spans="3:16" x14ac:dyDescent="0.25">
      <c r="L19" t="str">
        <f t="shared" ca="1" si="2"/>
        <v>Австралия</v>
      </c>
      <c r="M19" s="57" t="s">
        <v>117</v>
      </c>
      <c r="N19" s="57" t="s">
        <v>855</v>
      </c>
      <c r="O19" t="s">
        <v>117</v>
      </c>
      <c r="P19" t="s">
        <v>425</v>
      </c>
    </row>
    <row r="20" spans="3:16" x14ac:dyDescent="0.25">
      <c r="L20" t="str">
        <f t="shared" ca="1" si="2"/>
        <v>Австралия и Новая Зеландия</v>
      </c>
      <c r="M20" s="57" t="s">
        <v>345</v>
      </c>
      <c r="N20" s="57" t="s">
        <v>856</v>
      </c>
      <c r="O20" t="s">
        <v>426</v>
      </c>
      <c r="P20" t="s">
        <v>427</v>
      </c>
    </row>
    <row r="21" spans="3:16" x14ac:dyDescent="0.25">
      <c r="L21" t="str">
        <f t="shared" ca="1" si="2"/>
        <v>Австрия</v>
      </c>
      <c r="M21" s="57" t="s">
        <v>118</v>
      </c>
      <c r="N21" s="57" t="s">
        <v>857</v>
      </c>
      <c r="O21" t="s">
        <v>118</v>
      </c>
      <c r="P21" t="s">
        <v>428</v>
      </c>
    </row>
    <row r="22" spans="3:16" x14ac:dyDescent="0.25">
      <c r="L22" t="str">
        <f t="shared" ca="1" si="2"/>
        <v>Азербайджан</v>
      </c>
      <c r="M22" s="57" t="s">
        <v>119</v>
      </c>
      <c r="N22" s="57" t="s">
        <v>858</v>
      </c>
      <c r="O22" t="s">
        <v>429</v>
      </c>
      <c r="P22" t="s">
        <v>430</v>
      </c>
    </row>
    <row r="23" spans="3:16" x14ac:dyDescent="0.25">
      <c r="L23" t="str">
        <f t="shared" ca="1" si="2"/>
        <v>Багамы</v>
      </c>
      <c r="M23" s="57" t="s">
        <v>120</v>
      </c>
      <c r="N23" s="57" t="s">
        <v>859</v>
      </c>
      <c r="O23" t="s">
        <v>431</v>
      </c>
      <c r="P23" t="s">
        <v>432</v>
      </c>
    </row>
    <row r="24" spans="3:16" x14ac:dyDescent="0.25">
      <c r="L24" t="str">
        <f t="shared" ca="1" si="2"/>
        <v>Бахрейн</v>
      </c>
      <c r="M24" s="57" t="s">
        <v>121</v>
      </c>
      <c r="N24" s="57" t="s">
        <v>860</v>
      </c>
      <c r="O24" t="s">
        <v>433</v>
      </c>
      <c r="P24" t="s">
        <v>434</v>
      </c>
    </row>
    <row r="25" spans="3:16" x14ac:dyDescent="0.25">
      <c r="C25" s="61"/>
      <c r="L25" t="str">
        <f t="shared" ca="1" si="2"/>
        <v>Бангладеш</v>
      </c>
      <c r="M25" s="57" t="s">
        <v>122</v>
      </c>
      <c r="N25" s="57" t="s">
        <v>861</v>
      </c>
      <c r="O25" t="s">
        <v>122</v>
      </c>
      <c r="P25" t="s">
        <v>435</v>
      </c>
    </row>
    <row r="26" spans="3:16" x14ac:dyDescent="0.25">
      <c r="L26" t="str">
        <f t="shared" ca="1" si="2"/>
        <v>Барбадос</v>
      </c>
      <c r="M26" s="57" t="s">
        <v>123</v>
      </c>
      <c r="N26" s="57" t="s">
        <v>862</v>
      </c>
      <c r="O26" t="s">
        <v>123</v>
      </c>
      <c r="P26" t="s">
        <v>436</v>
      </c>
    </row>
    <row r="27" spans="3:16" x14ac:dyDescent="0.25">
      <c r="L27" t="str">
        <f t="shared" ca="1" si="2"/>
        <v>Белоруссия</v>
      </c>
      <c r="M27" s="57" t="s">
        <v>124</v>
      </c>
      <c r="N27" s="57" t="s">
        <v>863</v>
      </c>
      <c r="O27" t="s">
        <v>437</v>
      </c>
      <c r="P27" t="s">
        <v>438</v>
      </c>
    </row>
    <row r="28" spans="3:16" x14ac:dyDescent="0.25">
      <c r="L28" t="str">
        <f t="shared" ca="1" si="2"/>
        <v>Бельгия</v>
      </c>
      <c r="M28" s="57" t="s">
        <v>125</v>
      </c>
      <c r="N28" s="57" t="s">
        <v>864</v>
      </c>
      <c r="O28" t="s">
        <v>439</v>
      </c>
      <c r="P28" t="s">
        <v>440</v>
      </c>
    </row>
    <row r="29" spans="3:16" x14ac:dyDescent="0.25">
      <c r="L29" t="str">
        <f t="shared" ca="1" si="2"/>
        <v>Белиз</v>
      </c>
      <c r="M29" s="57" t="s">
        <v>126</v>
      </c>
      <c r="N29" s="57" t="s">
        <v>865</v>
      </c>
      <c r="O29" t="s">
        <v>441</v>
      </c>
      <c r="P29" t="s">
        <v>442</v>
      </c>
    </row>
    <row r="30" spans="3:16" x14ac:dyDescent="0.25">
      <c r="L30" t="str">
        <f t="shared" ca="1" si="2"/>
        <v>Бенин</v>
      </c>
      <c r="M30" s="57" t="s">
        <v>127</v>
      </c>
      <c r="N30" s="57" t="s">
        <v>866</v>
      </c>
      <c r="O30" t="s">
        <v>127</v>
      </c>
      <c r="P30" t="s">
        <v>443</v>
      </c>
    </row>
    <row r="31" spans="3:16" x14ac:dyDescent="0.25">
      <c r="L31" t="str">
        <f t="shared" ca="1" si="2"/>
        <v>Бермуды</v>
      </c>
      <c r="M31" s="57" t="s">
        <v>128</v>
      </c>
      <c r="N31" s="57" t="s">
        <v>867</v>
      </c>
      <c r="O31" t="s">
        <v>444</v>
      </c>
      <c r="P31" t="s">
        <v>445</v>
      </c>
    </row>
    <row r="32" spans="3:16" x14ac:dyDescent="0.25">
      <c r="L32" t="str">
        <f t="shared" ca="1" si="2"/>
        <v>Бутан</v>
      </c>
      <c r="M32" s="57" t="s">
        <v>129</v>
      </c>
      <c r="N32" s="57" t="s">
        <v>868</v>
      </c>
      <c r="O32" t="s">
        <v>446</v>
      </c>
      <c r="P32" t="s">
        <v>447</v>
      </c>
    </row>
    <row r="33" spans="12:16" x14ac:dyDescent="0.25">
      <c r="L33" t="str">
        <f t="shared" ca="1" si="2"/>
        <v>Боливия</v>
      </c>
      <c r="M33" s="57" t="s">
        <v>130</v>
      </c>
      <c r="N33" s="57" t="s">
        <v>869</v>
      </c>
      <c r="O33" t="s">
        <v>448</v>
      </c>
      <c r="P33" t="s">
        <v>449</v>
      </c>
    </row>
    <row r="34" spans="12:16" x14ac:dyDescent="0.25">
      <c r="L34" t="str">
        <f t="shared" ca="1" si="2"/>
        <v>Бонэйр, Синт-Эстатиус и Саба</v>
      </c>
      <c r="M34" s="57" t="s">
        <v>346</v>
      </c>
      <c r="N34" s="57" t="s">
        <v>870</v>
      </c>
      <c r="O34" t="s">
        <v>450</v>
      </c>
      <c r="P34" t="s">
        <v>451</v>
      </c>
    </row>
    <row r="35" spans="12:16" x14ac:dyDescent="0.25">
      <c r="L35" t="str">
        <f t="shared" ca="1" si="2"/>
        <v>Босния и Герцеговина</v>
      </c>
      <c r="M35" s="57" t="s">
        <v>131</v>
      </c>
      <c r="N35" s="57" t="s">
        <v>871</v>
      </c>
      <c r="O35" t="s">
        <v>452</v>
      </c>
      <c r="P35" t="s">
        <v>453</v>
      </c>
    </row>
    <row r="36" spans="12:16" x14ac:dyDescent="0.25">
      <c r="L36" t="str">
        <f t="shared" ca="1" si="2"/>
        <v>Ботсвана</v>
      </c>
      <c r="M36" s="57" t="s">
        <v>132</v>
      </c>
      <c r="N36" s="57" t="s">
        <v>872</v>
      </c>
      <c r="O36" t="s">
        <v>132</v>
      </c>
      <c r="P36" t="s">
        <v>454</v>
      </c>
    </row>
    <row r="37" spans="12:16" x14ac:dyDescent="0.25">
      <c r="L37" t="str">
        <f t="shared" ca="1" si="2"/>
        <v>Бразилия</v>
      </c>
      <c r="M37" s="57" t="s">
        <v>133</v>
      </c>
      <c r="N37" s="57" t="s">
        <v>873</v>
      </c>
      <c r="O37" t="s">
        <v>455</v>
      </c>
      <c r="P37" t="s">
        <v>456</v>
      </c>
    </row>
    <row r="38" spans="12:16" x14ac:dyDescent="0.25">
      <c r="L38" t="str">
        <f t="shared" ca="1" si="2"/>
        <v>Британские Виргинские острова</v>
      </c>
      <c r="M38" s="57" t="s">
        <v>134</v>
      </c>
      <c r="N38" s="57" t="s">
        <v>874</v>
      </c>
      <c r="O38" t="s">
        <v>457</v>
      </c>
      <c r="P38" t="s">
        <v>458</v>
      </c>
    </row>
    <row r="39" spans="12:16" x14ac:dyDescent="0.25">
      <c r="L39" t="str">
        <f t="shared" ca="1" si="2"/>
        <v>Бруней</v>
      </c>
      <c r="M39" s="57" t="s">
        <v>135</v>
      </c>
      <c r="N39" s="57" t="s">
        <v>875</v>
      </c>
      <c r="O39" t="s">
        <v>135</v>
      </c>
      <c r="P39" t="s">
        <v>459</v>
      </c>
    </row>
    <row r="40" spans="12:16" x14ac:dyDescent="0.25">
      <c r="L40" t="str">
        <f t="shared" ca="1" si="2"/>
        <v>Болгария</v>
      </c>
      <c r="M40" s="57" t="s">
        <v>136</v>
      </c>
      <c r="N40" s="57" t="s">
        <v>876</v>
      </c>
      <c r="O40" t="s">
        <v>136</v>
      </c>
      <c r="P40" t="s">
        <v>460</v>
      </c>
    </row>
    <row r="41" spans="12:16" x14ac:dyDescent="0.25">
      <c r="L41" t="str">
        <f t="shared" ca="1" si="2"/>
        <v>Буркина-Фасо</v>
      </c>
      <c r="M41" s="57" t="s">
        <v>137</v>
      </c>
      <c r="N41" s="57" t="s">
        <v>877</v>
      </c>
      <c r="O41" t="s">
        <v>137</v>
      </c>
      <c r="P41" t="s">
        <v>461</v>
      </c>
    </row>
    <row r="42" spans="12:16" x14ac:dyDescent="0.25">
      <c r="L42" t="str">
        <f t="shared" ca="1" si="2"/>
        <v>Бурунди</v>
      </c>
      <c r="M42" s="57" t="s">
        <v>138</v>
      </c>
      <c r="N42" s="57" t="s">
        <v>878</v>
      </c>
      <c r="O42" t="s">
        <v>138</v>
      </c>
      <c r="P42" t="s">
        <v>462</v>
      </c>
    </row>
    <row r="43" spans="12:16" x14ac:dyDescent="0.25">
      <c r="L43" t="str">
        <f t="shared" ca="1" si="2"/>
        <v>Камбоджа</v>
      </c>
      <c r="M43" s="57" t="s">
        <v>139</v>
      </c>
      <c r="N43" s="57" t="s">
        <v>879</v>
      </c>
      <c r="O43" t="s">
        <v>463</v>
      </c>
      <c r="P43" t="s">
        <v>464</v>
      </c>
    </row>
    <row r="44" spans="12:16" x14ac:dyDescent="0.25">
      <c r="L44" t="str">
        <f t="shared" ca="1" si="2"/>
        <v>Камерун</v>
      </c>
      <c r="M44" s="57" t="s">
        <v>140</v>
      </c>
      <c r="N44" s="57" t="s">
        <v>880</v>
      </c>
      <c r="O44" t="s">
        <v>465</v>
      </c>
      <c r="P44" t="s">
        <v>466</v>
      </c>
    </row>
    <row r="45" spans="12:16" x14ac:dyDescent="0.25">
      <c r="L45" t="str">
        <f t="shared" ca="1" si="2"/>
        <v>Канада</v>
      </c>
      <c r="M45" s="57" t="s">
        <v>141</v>
      </c>
      <c r="N45" s="57" t="s">
        <v>881</v>
      </c>
      <c r="O45" t="s">
        <v>467</v>
      </c>
      <c r="P45" t="s">
        <v>468</v>
      </c>
    </row>
    <row r="46" spans="12:16" x14ac:dyDescent="0.25">
      <c r="L46" t="str">
        <f t="shared" ca="1" si="2"/>
        <v>Кабо-Верде</v>
      </c>
      <c r="M46" s="57" t="s">
        <v>142</v>
      </c>
      <c r="N46" s="57" t="s">
        <v>882</v>
      </c>
      <c r="O46" t="s">
        <v>469</v>
      </c>
      <c r="P46" t="s">
        <v>470</v>
      </c>
    </row>
    <row r="47" spans="12:16" x14ac:dyDescent="0.25">
      <c r="L47" t="str">
        <f t="shared" ca="1" si="2"/>
        <v>Карибы</v>
      </c>
      <c r="M47" s="57" t="s">
        <v>347</v>
      </c>
      <c r="N47" s="57" t="s">
        <v>883</v>
      </c>
      <c r="O47" t="s">
        <v>471</v>
      </c>
      <c r="P47" t="s">
        <v>472</v>
      </c>
    </row>
    <row r="48" spans="12:16" x14ac:dyDescent="0.25">
      <c r="L48" t="str">
        <f t="shared" ca="1" si="2"/>
        <v>Острова Кайман</v>
      </c>
      <c r="M48" s="57" t="s">
        <v>143</v>
      </c>
      <c r="N48" s="57" t="s">
        <v>884</v>
      </c>
      <c r="O48" t="s">
        <v>473</v>
      </c>
      <c r="P48" t="s">
        <v>474</v>
      </c>
    </row>
    <row r="49" spans="12:16" x14ac:dyDescent="0.25">
      <c r="L49" t="str">
        <f t="shared" ca="1" si="2"/>
        <v>Центральноафриканская Республика</v>
      </c>
      <c r="M49" s="57" t="s">
        <v>144</v>
      </c>
      <c r="N49" s="57" t="s">
        <v>885</v>
      </c>
      <c r="O49" t="s">
        <v>475</v>
      </c>
      <c r="P49" t="s">
        <v>476</v>
      </c>
    </row>
    <row r="50" spans="12:16" x14ac:dyDescent="0.25">
      <c r="L50" t="str">
        <f t="shared" ca="1" si="2"/>
        <v>Центральная Америка</v>
      </c>
      <c r="M50" s="57" t="s">
        <v>348</v>
      </c>
      <c r="N50" s="57" t="s">
        <v>886</v>
      </c>
      <c r="O50" t="s">
        <v>477</v>
      </c>
      <c r="P50" t="s">
        <v>478</v>
      </c>
    </row>
    <row r="51" spans="12:16" x14ac:dyDescent="0.25">
      <c r="L51" t="str">
        <f t="shared" ca="1" si="2"/>
        <v>Средняя Азия</v>
      </c>
      <c r="M51" s="57" t="s">
        <v>349</v>
      </c>
      <c r="N51" s="57" t="s">
        <v>887</v>
      </c>
      <c r="O51" t="s">
        <v>479</v>
      </c>
      <c r="P51" t="s">
        <v>480</v>
      </c>
    </row>
    <row r="52" spans="12:16" x14ac:dyDescent="0.25">
      <c r="L52" t="str">
        <f t="shared" ca="1" si="2"/>
        <v>Чад</v>
      </c>
      <c r="M52" s="57" t="s">
        <v>145</v>
      </c>
      <c r="N52" s="57" t="s">
        <v>888</v>
      </c>
      <c r="O52" t="s">
        <v>145</v>
      </c>
      <c r="P52" t="s">
        <v>481</v>
      </c>
    </row>
    <row r="53" spans="12:16" x14ac:dyDescent="0.25">
      <c r="L53" t="str">
        <f t="shared" ca="1" si="2"/>
        <v>Чили</v>
      </c>
      <c r="M53" s="57" t="s">
        <v>146</v>
      </c>
      <c r="N53" s="57" t="s">
        <v>889</v>
      </c>
      <c r="O53" t="s">
        <v>146</v>
      </c>
      <c r="P53" t="s">
        <v>482</v>
      </c>
    </row>
    <row r="54" spans="12:16" x14ac:dyDescent="0.25">
      <c r="L54" t="str">
        <f t="shared" ca="1" si="2"/>
        <v>Китай</v>
      </c>
      <c r="M54" s="57" t="s">
        <v>147</v>
      </c>
      <c r="N54" s="57" t="s">
        <v>890</v>
      </c>
      <c r="O54" t="s">
        <v>147</v>
      </c>
      <c r="P54" t="s">
        <v>483</v>
      </c>
    </row>
    <row r="55" spans="12:16" x14ac:dyDescent="0.25">
      <c r="L55" t="str">
        <f t="shared" ca="1" si="2"/>
        <v>Колумбия</v>
      </c>
      <c r="M55" s="57" t="s">
        <v>148</v>
      </c>
      <c r="N55" s="57" t="s">
        <v>891</v>
      </c>
      <c r="O55" t="s">
        <v>148</v>
      </c>
      <c r="P55" t="s">
        <v>484</v>
      </c>
    </row>
    <row r="56" spans="12:16" x14ac:dyDescent="0.25">
      <c r="L56" t="str">
        <f t="shared" ca="1" si="2"/>
        <v>Коморы</v>
      </c>
      <c r="M56" s="57" t="s">
        <v>149</v>
      </c>
      <c r="N56" s="57" t="s">
        <v>892</v>
      </c>
      <c r="O56" t="s">
        <v>485</v>
      </c>
      <c r="P56" t="s">
        <v>486</v>
      </c>
    </row>
    <row r="57" spans="12:16" x14ac:dyDescent="0.25">
      <c r="L57" t="str">
        <f t="shared" ca="1" si="2"/>
        <v>Конго</v>
      </c>
      <c r="M57" s="57" t="s">
        <v>150</v>
      </c>
      <c r="N57" s="57" t="s">
        <v>893</v>
      </c>
      <c r="O57" t="s">
        <v>150</v>
      </c>
      <c r="P57" t="s">
        <v>487</v>
      </c>
    </row>
    <row r="58" spans="12:16" x14ac:dyDescent="0.25">
      <c r="L58" t="str">
        <f t="shared" ca="1" si="2"/>
        <v>Конго (Демократическая Республика)</v>
      </c>
      <c r="M58" s="57" t="s">
        <v>151</v>
      </c>
      <c r="N58" s="57" t="s">
        <v>894</v>
      </c>
      <c r="O58" t="s">
        <v>488</v>
      </c>
      <c r="P58" t="s">
        <v>489</v>
      </c>
    </row>
    <row r="59" spans="12:16" x14ac:dyDescent="0.25">
      <c r="L59" t="str">
        <f t="shared" ca="1" si="2"/>
        <v>Острова Кука</v>
      </c>
      <c r="M59" s="57" t="s">
        <v>152</v>
      </c>
      <c r="N59" s="57" t="s">
        <v>895</v>
      </c>
      <c r="O59" t="s">
        <v>490</v>
      </c>
      <c r="P59" t="s">
        <v>491</v>
      </c>
    </row>
    <row r="60" spans="12:16" x14ac:dyDescent="0.25">
      <c r="L60" t="str">
        <f t="shared" ca="1" si="2"/>
        <v>Коста-Рика</v>
      </c>
      <c r="M60" s="57" t="s">
        <v>153</v>
      </c>
      <c r="N60" s="57" t="s">
        <v>896</v>
      </c>
      <c r="O60" t="s">
        <v>153</v>
      </c>
      <c r="P60" t="s">
        <v>492</v>
      </c>
    </row>
    <row r="61" spans="12:16" x14ac:dyDescent="0.25">
      <c r="L61" t="str">
        <f t="shared" ca="1" si="2"/>
        <v>Кот-д’Ивуар</v>
      </c>
      <c r="M61" s="57" t="s">
        <v>154</v>
      </c>
      <c r="N61" s="57" t="s">
        <v>897</v>
      </c>
      <c r="O61" t="s">
        <v>154</v>
      </c>
      <c r="P61" t="s">
        <v>493</v>
      </c>
    </row>
    <row r="62" spans="12:16" x14ac:dyDescent="0.25">
      <c r="L62" t="str">
        <f t="shared" ca="1" si="2"/>
        <v>Хорватия</v>
      </c>
      <c r="M62" s="57" t="s">
        <v>155</v>
      </c>
      <c r="N62" s="57" t="s">
        <v>898</v>
      </c>
      <c r="O62" t="s">
        <v>494</v>
      </c>
      <c r="P62" t="s">
        <v>495</v>
      </c>
    </row>
    <row r="63" spans="12:16" x14ac:dyDescent="0.25">
      <c r="L63" t="str">
        <f t="shared" ca="1" si="2"/>
        <v>Куба</v>
      </c>
      <c r="M63" s="57" t="s">
        <v>156</v>
      </c>
      <c r="N63" s="57" t="s">
        <v>899</v>
      </c>
      <c r="O63" t="s">
        <v>156</v>
      </c>
      <c r="P63" t="s">
        <v>496</v>
      </c>
    </row>
    <row r="64" spans="12:16" x14ac:dyDescent="0.25">
      <c r="L64" t="str">
        <f t="shared" ca="1" si="2"/>
        <v>Кюрасао</v>
      </c>
      <c r="M64" s="57" t="s">
        <v>350</v>
      </c>
      <c r="N64" s="57" t="s">
        <v>900</v>
      </c>
      <c r="O64" t="s">
        <v>497</v>
      </c>
      <c r="P64" t="s">
        <v>498</v>
      </c>
    </row>
    <row r="65" spans="12:16" x14ac:dyDescent="0.25">
      <c r="L65" t="str">
        <f t="shared" ca="1" si="2"/>
        <v>Кипр</v>
      </c>
      <c r="M65" s="57" t="s">
        <v>157</v>
      </c>
      <c r="N65" s="57" t="s">
        <v>901</v>
      </c>
      <c r="O65" t="s">
        <v>499</v>
      </c>
      <c r="P65" t="s">
        <v>500</v>
      </c>
    </row>
    <row r="66" spans="12:16" x14ac:dyDescent="0.25">
      <c r="L66" t="str">
        <f t="shared" ca="1" si="2"/>
        <v>Чехия</v>
      </c>
      <c r="M66" s="57" t="s">
        <v>376</v>
      </c>
      <c r="N66" s="57" t="s">
        <v>902</v>
      </c>
      <c r="O66" t="s">
        <v>501</v>
      </c>
      <c r="P66" t="s">
        <v>502</v>
      </c>
    </row>
    <row r="67" spans="12:16" x14ac:dyDescent="0.25">
      <c r="L67" t="str">
        <f t="shared" ref="L67:L130" ca="1" si="3">OFFSET($M67,0,LangOffset,1,1)</f>
        <v>Дания</v>
      </c>
      <c r="M67" s="57" t="s">
        <v>158</v>
      </c>
      <c r="N67" s="57" t="s">
        <v>903</v>
      </c>
      <c r="O67" t="s">
        <v>503</v>
      </c>
      <c r="P67" t="s">
        <v>504</v>
      </c>
    </row>
    <row r="68" spans="12:16" x14ac:dyDescent="0.25">
      <c r="L68" t="str">
        <f t="shared" ca="1" si="3"/>
        <v>Джибути</v>
      </c>
      <c r="M68" s="57" t="s">
        <v>159</v>
      </c>
      <c r="N68" s="57" t="s">
        <v>904</v>
      </c>
      <c r="O68" t="s">
        <v>159</v>
      </c>
      <c r="P68" t="s">
        <v>505</v>
      </c>
    </row>
    <row r="69" spans="12:16" x14ac:dyDescent="0.25">
      <c r="L69" t="str">
        <f t="shared" ca="1" si="3"/>
        <v>Доминика</v>
      </c>
      <c r="M69" s="57" t="s">
        <v>160</v>
      </c>
      <c r="N69" s="57" t="s">
        <v>905</v>
      </c>
      <c r="O69" t="s">
        <v>160</v>
      </c>
      <c r="P69" t="s">
        <v>506</v>
      </c>
    </row>
    <row r="70" spans="12:16" x14ac:dyDescent="0.25">
      <c r="L70" t="str">
        <f t="shared" ca="1" si="3"/>
        <v>Доминиканская Республика</v>
      </c>
      <c r="M70" s="57" t="s">
        <v>161</v>
      </c>
      <c r="N70" s="57" t="s">
        <v>906</v>
      </c>
      <c r="O70" t="s">
        <v>507</v>
      </c>
      <c r="P70" t="s">
        <v>508</v>
      </c>
    </row>
    <row r="71" spans="12:16" x14ac:dyDescent="0.25">
      <c r="L71" t="str">
        <f t="shared" ca="1" si="3"/>
        <v>Восточная Африка</v>
      </c>
      <c r="M71" s="57" t="s">
        <v>351</v>
      </c>
      <c r="N71" s="57" t="s">
        <v>907</v>
      </c>
      <c r="O71" t="s">
        <v>509</v>
      </c>
      <c r="P71" t="s">
        <v>510</v>
      </c>
    </row>
    <row r="72" spans="12:16" x14ac:dyDescent="0.25">
      <c r="L72" t="str">
        <f t="shared" ca="1" si="3"/>
        <v>Восточной Азии</v>
      </c>
      <c r="M72" s="57" t="s">
        <v>352</v>
      </c>
      <c r="N72" s="57" t="s">
        <v>908</v>
      </c>
      <c r="O72" t="s">
        <v>511</v>
      </c>
      <c r="P72" t="s">
        <v>512</v>
      </c>
    </row>
    <row r="73" spans="12:16" x14ac:dyDescent="0.25">
      <c r="L73" t="str">
        <f t="shared" ca="1" si="3"/>
        <v>Восточная Европа</v>
      </c>
      <c r="M73" s="57" t="s">
        <v>353</v>
      </c>
      <c r="N73" s="57" t="s">
        <v>909</v>
      </c>
      <c r="O73" t="s">
        <v>513</v>
      </c>
      <c r="P73" t="s">
        <v>514</v>
      </c>
    </row>
    <row r="74" spans="12:16" x14ac:dyDescent="0.25">
      <c r="L74" t="str">
        <f t="shared" ca="1" si="3"/>
        <v>Эквадор</v>
      </c>
      <c r="M74" s="57" t="s">
        <v>162</v>
      </c>
      <c r="N74" s="57" t="s">
        <v>910</v>
      </c>
      <c r="O74" t="s">
        <v>162</v>
      </c>
      <c r="P74" t="s">
        <v>515</v>
      </c>
    </row>
    <row r="75" spans="12:16" x14ac:dyDescent="0.25">
      <c r="L75" t="str">
        <f t="shared" ca="1" si="3"/>
        <v>Египет</v>
      </c>
      <c r="M75" s="57" t="s">
        <v>163</v>
      </c>
      <c r="N75" s="57" t="s">
        <v>911</v>
      </c>
      <c r="O75" t="s">
        <v>516</v>
      </c>
      <c r="P75" t="s">
        <v>517</v>
      </c>
    </row>
    <row r="76" spans="12:16" x14ac:dyDescent="0.25">
      <c r="L76" t="str">
        <f t="shared" ca="1" si="3"/>
        <v>Сальвадор</v>
      </c>
      <c r="M76" s="57" t="s">
        <v>164</v>
      </c>
      <c r="N76" s="57" t="s">
        <v>912</v>
      </c>
      <c r="O76" t="s">
        <v>164</v>
      </c>
      <c r="P76" t="s">
        <v>518</v>
      </c>
    </row>
    <row r="77" spans="12:16" x14ac:dyDescent="0.25">
      <c r="L77" t="str">
        <f t="shared" ca="1" si="3"/>
        <v>Экваториальная Гвинея</v>
      </c>
      <c r="M77" s="57" t="s">
        <v>165</v>
      </c>
      <c r="N77" s="57" t="s">
        <v>913</v>
      </c>
      <c r="O77" t="s">
        <v>519</v>
      </c>
      <c r="P77" t="s">
        <v>520</v>
      </c>
    </row>
    <row r="78" spans="12:16" x14ac:dyDescent="0.25">
      <c r="L78" t="str">
        <f t="shared" ca="1" si="3"/>
        <v>Эритрея</v>
      </c>
      <c r="M78" s="57" t="s">
        <v>166</v>
      </c>
      <c r="N78" s="57" t="s">
        <v>914</v>
      </c>
      <c r="O78" t="s">
        <v>166</v>
      </c>
      <c r="P78" t="s">
        <v>521</v>
      </c>
    </row>
    <row r="79" spans="12:16" x14ac:dyDescent="0.25">
      <c r="L79" t="str">
        <f t="shared" ca="1" si="3"/>
        <v>Эстония</v>
      </c>
      <c r="M79" s="57" t="s">
        <v>167</v>
      </c>
      <c r="N79" s="57" t="s">
        <v>915</v>
      </c>
      <c r="O79" t="s">
        <v>167</v>
      </c>
      <c r="P79" t="s">
        <v>522</v>
      </c>
    </row>
    <row r="80" spans="12:16" x14ac:dyDescent="0.25">
      <c r="L80" t="str">
        <f t="shared" ca="1" si="3"/>
        <v>Эфиопия</v>
      </c>
      <c r="M80" s="57" t="s">
        <v>168</v>
      </c>
      <c r="N80" s="57" t="s">
        <v>916</v>
      </c>
      <c r="O80" t="s">
        <v>523</v>
      </c>
      <c r="P80" t="s">
        <v>524</v>
      </c>
    </row>
    <row r="81" spans="12:16" x14ac:dyDescent="0.25">
      <c r="L81" t="str">
        <f t="shared" ca="1" si="3"/>
        <v>Европа</v>
      </c>
      <c r="M81" s="57" t="s">
        <v>354</v>
      </c>
      <c r="N81" s="57" t="s">
        <v>917</v>
      </c>
      <c r="O81" t="s">
        <v>525</v>
      </c>
      <c r="P81" t="s">
        <v>526</v>
      </c>
    </row>
    <row r="82" spans="12:16" x14ac:dyDescent="0.25">
      <c r="L82" t="str">
        <f t="shared" ca="1" si="3"/>
        <v>Фареры</v>
      </c>
      <c r="M82" s="57" t="s">
        <v>169</v>
      </c>
      <c r="N82" s="57" t="s">
        <v>918</v>
      </c>
      <c r="O82" t="s">
        <v>527</v>
      </c>
      <c r="P82" t="s">
        <v>528</v>
      </c>
    </row>
    <row r="83" spans="12:16" x14ac:dyDescent="0.25">
      <c r="L83" t="str">
        <f t="shared" ca="1" si="3"/>
        <v>Фолклендские острова</v>
      </c>
      <c r="M83" s="57" t="s">
        <v>170</v>
      </c>
      <c r="N83" s="57" t="s">
        <v>919</v>
      </c>
      <c r="O83" t="s">
        <v>529</v>
      </c>
      <c r="P83" t="s">
        <v>530</v>
      </c>
    </row>
    <row r="84" spans="12:16" x14ac:dyDescent="0.25">
      <c r="L84" t="str">
        <f t="shared" ca="1" si="3"/>
        <v>Фиджи</v>
      </c>
      <c r="M84" s="57" t="s">
        <v>171</v>
      </c>
      <c r="N84" s="57" t="s">
        <v>920</v>
      </c>
      <c r="O84" t="s">
        <v>171</v>
      </c>
      <c r="P84" t="s">
        <v>531</v>
      </c>
    </row>
    <row r="85" spans="12:16" x14ac:dyDescent="0.25">
      <c r="L85" t="str">
        <f t="shared" ca="1" si="3"/>
        <v>Финляндия</v>
      </c>
      <c r="M85" s="57" t="s">
        <v>172</v>
      </c>
      <c r="N85" s="57" t="s">
        <v>921</v>
      </c>
      <c r="O85" t="s">
        <v>532</v>
      </c>
      <c r="P85" t="s">
        <v>533</v>
      </c>
    </row>
    <row r="86" spans="12:16" x14ac:dyDescent="0.25">
      <c r="L86" t="str">
        <f t="shared" ca="1" si="3"/>
        <v>Франция</v>
      </c>
      <c r="M86" s="57" t="s">
        <v>173</v>
      </c>
      <c r="N86" s="57" t="s">
        <v>922</v>
      </c>
      <c r="O86" t="s">
        <v>534</v>
      </c>
      <c r="P86" t="s">
        <v>535</v>
      </c>
    </row>
    <row r="87" spans="12:16" x14ac:dyDescent="0.25">
      <c r="L87" t="str">
        <f t="shared" ca="1" si="3"/>
        <v>Гвиана</v>
      </c>
      <c r="M87" s="57" t="s">
        <v>174</v>
      </c>
      <c r="N87" s="57" t="s">
        <v>923</v>
      </c>
      <c r="O87" t="s">
        <v>536</v>
      </c>
      <c r="P87" t="s">
        <v>537</v>
      </c>
    </row>
    <row r="88" spans="12:16" x14ac:dyDescent="0.25">
      <c r="L88" t="str">
        <f t="shared" ca="1" si="3"/>
        <v>Французская Полинезия</v>
      </c>
      <c r="M88" s="57" t="s">
        <v>175</v>
      </c>
      <c r="N88" s="57" t="s">
        <v>924</v>
      </c>
      <c r="O88" t="s">
        <v>538</v>
      </c>
      <c r="P88" t="s">
        <v>539</v>
      </c>
    </row>
    <row r="89" spans="12:16" x14ac:dyDescent="0.25">
      <c r="L89" t="str">
        <f t="shared" ca="1" si="3"/>
        <v>Габон</v>
      </c>
      <c r="M89" s="57" t="s">
        <v>176</v>
      </c>
      <c r="N89" s="57" t="s">
        <v>925</v>
      </c>
      <c r="O89" t="s">
        <v>540</v>
      </c>
      <c r="P89" t="s">
        <v>541</v>
      </c>
    </row>
    <row r="90" spans="12:16" x14ac:dyDescent="0.25">
      <c r="L90" t="str">
        <f t="shared" ca="1" si="3"/>
        <v>Гамбия</v>
      </c>
      <c r="M90" s="57" t="s">
        <v>177</v>
      </c>
      <c r="N90" s="57" t="s">
        <v>926</v>
      </c>
      <c r="O90" t="s">
        <v>177</v>
      </c>
      <c r="P90" t="s">
        <v>542</v>
      </c>
    </row>
    <row r="91" spans="12:16" x14ac:dyDescent="0.25">
      <c r="L91" t="str">
        <f t="shared" ca="1" si="3"/>
        <v>Грузия</v>
      </c>
      <c r="M91" s="57" t="s">
        <v>178</v>
      </c>
      <c r="N91" s="57" t="s">
        <v>927</v>
      </c>
      <c r="O91" t="s">
        <v>178</v>
      </c>
      <c r="P91" t="s">
        <v>543</v>
      </c>
    </row>
    <row r="92" spans="12:16" x14ac:dyDescent="0.25">
      <c r="L92" t="str">
        <f t="shared" ca="1" si="3"/>
        <v>Германия</v>
      </c>
      <c r="M92" s="57" t="s">
        <v>179</v>
      </c>
      <c r="N92" s="57" t="s">
        <v>928</v>
      </c>
      <c r="O92" t="s">
        <v>544</v>
      </c>
      <c r="P92" t="s">
        <v>545</v>
      </c>
    </row>
    <row r="93" spans="12:16" x14ac:dyDescent="0.25">
      <c r="L93" t="str">
        <f t="shared" ca="1" si="3"/>
        <v>Гана</v>
      </c>
      <c r="M93" s="57" t="s">
        <v>180</v>
      </c>
      <c r="N93" s="57" t="s">
        <v>929</v>
      </c>
      <c r="O93" t="s">
        <v>180</v>
      </c>
      <c r="P93" t="s">
        <v>546</v>
      </c>
    </row>
    <row r="94" spans="12:16" x14ac:dyDescent="0.25">
      <c r="L94" t="str">
        <f t="shared" ca="1" si="3"/>
        <v>Гибралтар</v>
      </c>
      <c r="M94" s="57" t="s">
        <v>181</v>
      </c>
      <c r="N94" s="57" t="s">
        <v>930</v>
      </c>
      <c r="O94" t="s">
        <v>181</v>
      </c>
      <c r="P94" t="s">
        <v>547</v>
      </c>
    </row>
    <row r="95" spans="12:16" x14ac:dyDescent="0.25">
      <c r="L95" t="str">
        <f t="shared" ca="1" si="3"/>
        <v>Греция</v>
      </c>
      <c r="M95" s="57" t="s">
        <v>182</v>
      </c>
      <c r="N95" s="57" t="s">
        <v>931</v>
      </c>
      <c r="O95" t="s">
        <v>548</v>
      </c>
      <c r="P95" t="s">
        <v>549</v>
      </c>
    </row>
    <row r="96" spans="12:16" x14ac:dyDescent="0.25">
      <c r="L96" t="str">
        <f t="shared" ca="1" si="3"/>
        <v>Гренландия</v>
      </c>
      <c r="M96" s="57" t="s">
        <v>183</v>
      </c>
      <c r="N96" s="57" t="s">
        <v>932</v>
      </c>
      <c r="O96" t="s">
        <v>550</v>
      </c>
      <c r="P96" t="s">
        <v>551</v>
      </c>
    </row>
    <row r="97" spans="12:16" x14ac:dyDescent="0.25">
      <c r="L97" t="str">
        <f t="shared" ca="1" si="3"/>
        <v>Гренада</v>
      </c>
      <c r="M97" s="57" t="s">
        <v>184</v>
      </c>
      <c r="N97" s="57" t="s">
        <v>933</v>
      </c>
      <c r="O97" t="s">
        <v>552</v>
      </c>
      <c r="P97" t="s">
        <v>553</v>
      </c>
    </row>
    <row r="98" spans="12:16" x14ac:dyDescent="0.25">
      <c r="L98" t="str">
        <f t="shared" ca="1" si="3"/>
        <v>Гваделупа</v>
      </c>
      <c r="M98" s="57" t="s">
        <v>185</v>
      </c>
      <c r="N98" s="57" t="s">
        <v>934</v>
      </c>
      <c r="O98" t="s">
        <v>185</v>
      </c>
      <c r="P98" t="s">
        <v>554</v>
      </c>
    </row>
    <row r="99" spans="12:16" x14ac:dyDescent="0.25">
      <c r="L99" t="str">
        <f t="shared" ca="1" si="3"/>
        <v>Гуам</v>
      </c>
      <c r="M99" s="57" t="s">
        <v>186</v>
      </c>
      <c r="N99" s="57" t="s">
        <v>935</v>
      </c>
      <c r="O99" t="s">
        <v>186</v>
      </c>
      <c r="P99" t="s">
        <v>555</v>
      </c>
    </row>
    <row r="100" spans="12:16" x14ac:dyDescent="0.25">
      <c r="L100" t="str">
        <f t="shared" ca="1" si="3"/>
        <v>Гватемала</v>
      </c>
      <c r="M100" s="57" t="s">
        <v>187</v>
      </c>
      <c r="N100" s="57" t="s">
        <v>936</v>
      </c>
      <c r="O100" t="s">
        <v>187</v>
      </c>
      <c r="P100" t="s">
        <v>556</v>
      </c>
    </row>
    <row r="101" spans="12:16" x14ac:dyDescent="0.25">
      <c r="L101" t="str">
        <f t="shared" ca="1" si="3"/>
        <v>Гернси</v>
      </c>
      <c r="M101" s="57" t="s">
        <v>188</v>
      </c>
      <c r="N101" s="57" t="s">
        <v>937</v>
      </c>
      <c r="O101" t="s">
        <v>188</v>
      </c>
      <c r="P101" t="s">
        <v>557</v>
      </c>
    </row>
    <row r="102" spans="12:16" x14ac:dyDescent="0.25">
      <c r="L102" t="str">
        <f t="shared" ca="1" si="3"/>
        <v>Гвинея</v>
      </c>
      <c r="M102" s="57" t="s">
        <v>189</v>
      </c>
      <c r="N102" s="57" t="s">
        <v>938</v>
      </c>
      <c r="O102" t="s">
        <v>189</v>
      </c>
      <c r="P102" t="s">
        <v>558</v>
      </c>
    </row>
    <row r="103" spans="12:16" x14ac:dyDescent="0.25">
      <c r="L103" t="str">
        <f t="shared" ca="1" si="3"/>
        <v>Гвинея-Бисау</v>
      </c>
      <c r="M103" s="57" t="s">
        <v>190</v>
      </c>
      <c r="N103" s="57" t="s">
        <v>939</v>
      </c>
      <c r="O103" t="s">
        <v>559</v>
      </c>
      <c r="P103" t="s">
        <v>560</v>
      </c>
    </row>
    <row r="104" spans="12:16" x14ac:dyDescent="0.25">
      <c r="L104" t="str">
        <f t="shared" ca="1" si="3"/>
        <v>Гайана</v>
      </c>
      <c r="M104" s="57" t="s">
        <v>191</v>
      </c>
      <c r="N104" s="57" t="s">
        <v>940</v>
      </c>
      <c r="O104" t="s">
        <v>191</v>
      </c>
      <c r="P104" t="s">
        <v>561</v>
      </c>
    </row>
    <row r="105" spans="12:16" x14ac:dyDescent="0.25">
      <c r="L105" t="str">
        <f t="shared" ca="1" si="3"/>
        <v>Гаити</v>
      </c>
      <c r="M105" s="57" t="s">
        <v>192</v>
      </c>
      <c r="N105" s="57" t="s">
        <v>941</v>
      </c>
      <c r="O105" t="s">
        <v>562</v>
      </c>
      <c r="P105" t="s">
        <v>563</v>
      </c>
    </row>
    <row r="106" spans="12:16" x14ac:dyDescent="0.25">
      <c r="L106" t="str">
        <f t="shared" ca="1" si="3"/>
        <v>Ватикан</v>
      </c>
      <c r="M106" s="57" t="s">
        <v>193</v>
      </c>
      <c r="N106" s="57" t="s">
        <v>942</v>
      </c>
      <c r="O106" t="s">
        <v>564</v>
      </c>
      <c r="P106" t="s">
        <v>565</v>
      </c>
    </row>
    <row r="107" spans="12:16" x14ac:dyDescent="0.25">
      <c r="L107" t="str">
        <f t="shared" ca="1" si="3"/>
        <v>Гондурас</v>
      </c>
      <c r="M107" s="57" t="s">
        <v>194</v>
      </c>
      <c r="N107" s="57" t="s">
        <v>943</v>
      </c>
      <c r="O107" t="s">
        <v>194</v>
      </c>
      <c r="P107" t="s">
        <v>566</v>
      </c>
    </row>
    <row r="108" spans="12:16" x14ac:dyDescent="0.25">
      <c r="L108" t="str">
        <f t="shared" ca="1" si="3"/>
        <v>Гонконг</v>
      </c>
      <c r="M108" s="57" t="s">
        <v>195</v>
      </c>
      <c r="N108" s="57" t="s">
        <v>944</v>
      </c>
      <c r="O108" t="s">
        <v>195</v>
      </c>
      <c r="P108" t="s">
        <v>567</v>
      </c>
    </row>
    <row r="109" spans="12:16" x14ac:dyDescent="0.25">
      <c r="L109" t="str">
        <f t="shared" ca="1" si="3"/>
        <v>Венгрия</v>
      </c>
      <c r="M109" s="57" t="s">
        <v>196</v>
      </c>
      <c r="N109" s="57" t="s">
        <v>945</v>
      </c>
      <c r="O109" t="s">
        <v>568</v>
      </c>
      <c r="P109" t="s">
        <v>569</v>
      </c>
    </row>
    <row r="110" spans="12:16" x14ac:dyDescent="0.25">
      <c r="L110" t="str">
        <f t="shared" ca="1" si="3"/>
        <v>Исландия</v>
      </c>
      <c r="M110" s="57" t="s">
        <v>197</v>
      </c>
      <c r="N110" s="57" t="s">
        <v>946</v>
      </c>
      <c r="O110" t="s">
        <v>570</v>
      </c>
      <c r="P110" t="s">
        <v>571</v>
      </c>
    </row>
    <row r="111" spans="12:16" x14ac:dyDescent="0.25">
      <c r="L111" t="str">
        <f t="shared" ca="1" si="3"/>
        <v>Индия</v>
      </c>
      <c r="M111" s="57" t="s">
        <v>198</v>
      </c>
      <c r="N111" s="57" t="s">
        <v>947</v>
      </c>
      <c r="O111" t="s">
        <v>198</v>
      </c>
      <c r="P111" t="s">
        <v>572</v>
      </c>
    </row>
    <row r="112" spans="12:16" x14ac:dyDescent="0.25">
      <c r="L112" t="str">
        <f t="shared" ca="1" si="3"/>
        <v>Индонезия</v>
      </c>
      <c r="M112" s="57" t="s">
        <v>199</v>
      </c>
      <c r="N112" s="57" t="s">
        <v>948</v>
      </c>
      <c r="O112" t="s">
        <v>199</v>
      </c>
      <c r="P112" t="s">
        <v>573</v>
      </c>
    </row>
    <row r="113" spans="12:16" x14ac:dyDescent="0.25">
      <c r="L113" t="str">
        <f t="shared" ca="1" si="3"/>
        <v>Иран</v>
      </c>
      <c r="M113" s="57" t="s">
        <v>200</v>
      </c>
      <c r="N113" s="57" t="s">
        <v>949</v>
      </c>
      <c r="O113" t="s">
        <v>574</v>
      </c>
      <c r="P113" t="s">
        <v>575</v>
      </c>
    </row>
    <row r="114" spans="12:16" x14ac:dyDescent="0.25">
      <c r="L114" t="str">
        <f t="shared" ca="1" si="3"/>
        <v>Ирак</v>
      </c>
      <c r="M114" s="57" t="s">
        <v>201</v>
      </c>
      <c r="N114" s="57" t="s">
        <v>950</v>
      </c>
      <c r="O114" t="s">
        <v>201</v>
      </c>
      <c r="P114" t="s">
        <v>576</v>
      </c>
    </row>
    <row r="115" spans="12:16" x14ac:dyDescent="0.25">
      <c r="L115" t="str">
        <f t="shared" ca="1" si="3"/>
        <v>Ирландия</v>
      </c>
      <c r="M115" s="57" t="s">
        <v>202</v>
      </c>
      <c r="N115" s="57" t="s">
        <v>951</v>
      </c>
      <c r="O115" t="s">
        <v>577</v>
      </c>
      <c r="P115" t="s">
        <v>578</v>
      </c>
    </row>
    <row r="116" spans="12:16" x14ac:dyDescent="0.25">
      <c r="L116" t="str">
        <f t="shared" ca="1" si="3"/>
        <v>Остров Мэн</v>
      </c>
      <c r="M116" s="57" t="s">
        <v>203</v>
      </c>
      <c r="N116" s="57" t="s">
        <v>952</v>
      </c>
      <c r="O116" t="s">
        <v>579</v>
      </c>
      <c r="P116" t="s">
        <v>580</v>
      </c>
    </row>
    <row r="117" spans="12:16" x14ac:dyDescent="0.25">
      <c r="L117" t="str">
        <f t="shared" ca="1" si="3"/>
        <v>Израиль</v>
      </c>
      <c r="M117" s="57" t="s">
        <v>204</v>
      </c>
      <c r="N117" s="57" t="s">
        <v>953</v>
      </c>
      <c r="O117" t="s">
        <v>204</v>
      </c>
      <c r="P117" t="s">
        <v>581</v>
      </c>
    </row>
    <row r="118" spans="12:16" x14ac:dyDescent="0.25">
      <c r="L118" t="str">
        <f t="shared" ca="1" si="3"/>
        <v>Италия</v>
      </c>
      <c r="M118" s="57" t="s">
        <v>205</v>
      </c>
      <c r="N118" s="57" t="s">
        <v>954</v>
      </c>
      <c r="O118" t="s">
        <v>582</v>
      </c>
      <c r="P118" t="s">
        <v>583</v>
      </c>
    </row>
    <row r="119" spans="12:16" x14ac:dyDescent="0.25">
      <c r="L119" t="str">
        <f t="shared" ca="1" si="3"/>
        <v>Ямайка</v>
      </c>
      <c r="M119" s="57" t="s">
        <v>206</v>
      </c>
      <c r="N119" s="57" t="s">
        <v>955</v>
      </c>
      <c r="O119" t="s">
        <v>206</v>
      </c>
      <c r="P119" t="s">
        <v>584</v>
      </c>
    </row>
    <row r="120" spans="12:16" x14ac:dyDescent="0.25">
      <c r="L120" t="str">
        <f t="shared" ca="1" si="3"/>
        <v>Япония</v>
      </c>
      <c r="M120" s="57" t="s">
        <v>207</v>
      </c>
      <c r="N120" s="57" t="s">
        <v>956</v>
      </c>
      <c r="O120" t="s">
        <v>585</v>
      </c>
      <c r="P120" t="s">
        <v>586</v>
      </c>
    </row>
    <row r="121" spans="12:16" x14ac:dyDescent="0.25">
      <c r="L121" t="str">
        <f t="shared" ca="1" si="3"/>
        <v>Джерси</v>
      </c>
      <c r="M121" s="57" t="s">
        <v>208</v>
      </c>
      <c r="N121" s="57" t="s">
        <v>957</v>
      </c>
      <c r="O121" t="s">
        <v>208</v>
      </c>
      <c r="P121" t="s">
        <v>587</v>
      </c>
    </row>
    <row r="122" spans="12:16" x14ac:dyDescent="0.25">
      <c r="L122" t="str">
        <f t="shared" ca="1" si="3"/>
        <v>Иордания</v>
      </c>
      <c r="M122" s="57" t="s">
        <v>209</v>
      </c>
      <c r="N122" s="57" t="s">
        <v>958</v>
      </c>
      <c r="O122" t="s">
        <v>588</v>
      </c>
      <c r="P122" t="s">
        <v>589</v>
      </c>
    </row>
    <row r="123" spans="12:16" x14ac:dyDescent="0.25">
      <c r="L123" t="str">
        <f t="shared" ca="1" si="3"/>
        <v>Казахстан</v>
      </c>
      <c r="M123" s="57" t="s">
        <v>210</v>
      </c>
      <c r="N123" s="57" t="s">
        <v>959</v>
      </c>
      <c r="O123" t="s">
        <v>590</v>
      </c>
      <c r="P123" t="s">
        <v>591</v>
      </c>
    </row>
    <row r="124" spans="12:16" x14ac:dyDescent="0.25">
      <c r="L124" t="str">
        <f t="shared" ca="1" si="3"/>
        <v>Кения</v>
      </c>
      <c r="M124" s="57" t="s">
        <v>211</v>
      </c>
      <c r="N124" s="57" t="s">
        <v>960</v>
      </c>
      <c r="O124" t="s">
        <v>211</v>
      </c>
      <c r="P124" t="s">
        <v>592</v>
      </c>
    </row>
    <row r="125" spans="12:16" x14ac:dyDescent="0.25">
      <c r="L125" t="str">
        <f t="shared" ca="1" si="3"/>
        <v>Кирибати</v>
      </c>
      <c r="M125" s="57" t="s">
        <v>212</v>
      </c>
      <c r="N125" s="57" t="s">
        <v>961</v>
      </c>
      <c r="O125" t="s">
        <v>212</v>
      </c>
      <c r="P125" t="s">
        <v>593</v>
      </c>
    </row>
    <row r="126" spans="12:16" x14ac:dyDescent="0.25">
      <c r="L126" t="str">
        <f t="shared" ca="1" si="3"/>
        <v>Корея (Народно-Демократическая Республика)</v>
      </c>
      <c r="M126" s="57" t="s">
        <v>213</v>
      </c>
      <c r="N126" s="57" t="s">
        <v>962</v>
      </c>
      <c r="O126" t="s">
        <v>594</v>
      </c>
      <c r="P126" t="s">
        <v>595</v>
      </c>
    </row>
    <row r="127" spans="12:16" x14ac:dyDescent="0.25">
      <c r="L127" t="str">
        <f t="shared" ca="1" si="3"/>
        <v>Корея</v>
      </c>
      <c r="M127" s="57" t="s">
        <v>355</v>
      </c>
      <c r="N127" s="57" t="s">
        <v>963</v>
      </c>
      <c r="O127" t="s">
        <v>596</v>
      </c>
      <c r="P127" t="s">
        <v>597</v>
      </c>
    </row>
    <row r="128" spans="12:16" x14ac:dyDescent="0.25">
      <c r="L128" t="str">
        <f t="shared" ca="1" si="3"/>
        <v xml:space="preserve">Косово </v>
      </c>
      <c r="M128" s="57" t="s">
        <v>214</v>
      </c>
      <c r="N128" s="57" t="s">
        <v>964</v>
      </c>
      <c r="O128" t="s">
        <v>214</v>
      </c>
      <c r="P128" t="s">
        <v>598</v>
      </c>
    </row>
    <row r="129" spans="12:16" x14ac:dyDescent="0.25">
      <c r="L129" t="str">
        <f t="shared" ca="1" si="3"/>
        <v>Кувейт</v>
      </c>
      <c r="M129" s="57" t="s">
        <v>215</v>
      </c>
      <c r="N129" s="57" t="s">
        <v>965</v>
      </c>
      <c r="O129" t="s">
        <v>215</v>
      </c>
      <c r="P129" t="s">
        <v>599</v>
      </c>
    </row>
    <row r="130" spans="12:16" x14ac:dyDescent="0.25">
      <c r="L130" t="str">
        <f t="shared" ca="1" si="3"/>
        <v>Киргизия</v>
      </c>
      <c r="M130" s="57" t="s">
        <v>216</v>
      </c>
      <c r="N130" s="57" t="s">
        <v>966</v>
      </c>
      <c r="O130" t="s">
        <v>600</v>
      </c>
      <c r="P130" t="s">
        <v>601</v>
      </c>
    </row>
    <row r="131" spans="12:16" x14ac:dyDescent="0.25">
      <c r="L131" t="str">
        <f t="shared" ref="L131:L194" ca="1" si="4">OFFSET($M131,0,LangOffset,1,1)</f>
        <v>Лаос</v>
      </c>
      <c r="M131" s="57" t="s">
        <v>217</v>
      </c>
      <c r="N131" s="57" t="s">
        <v>967</v>
      </c>
      <c r="O131" t="s">
        <v>602</v>
      </c>
      <c r="P131" t="s">
        <v>603</v>
      </c>
    </row>
    <row r="132" spans="12:16" x14ac:dyDescent="0.25">
      <c r="L132" t="str">
        <f t="shared" ca="1" si="4"/>
        <v>Латвия</v>
      </c>
      <c r="M132" s="57" t="s">
        <v>218</v>
      </c>
      <c r="N132" s="57" t="s">
        <v>968</v>
      </c>
      <c r="O132" t="s">
        <v>604</v>
      </c>
      <c r="P132" t="s">
        <v>605</v>
      </c>
    </row>
    <row r="133" spans="12:16" x14ac:dyDescent="0.25">
      <c r="L133" t="str">
        <f t="shared" ca="1" si="4"/>
        <v>Ливан</v>
      </c>
      <c r="M133" s="57" t="s">
        <v>219</v>
      </c>
      <c r="N133" s="57" t="s">
        <v>969</v>
      </c>
      <c r="O133" t="s">
        <v>606</v>
      </c>
      <c r="P133" t="s">
        <v>607</v>
      </c>
    </row>
    <row r="134" spans="12:16" x14ac:dyDescent="0.25">
      <c r="L134" t="str">
        <f t="shared" ca="1" si="4"/>
        <v>Лесото</v>
      </c>
      <c r="M134" s="57" t="s">
        <v>220</v>
      </c>
      <c r="N134" s="57" t="s">
        <v>970</v>
      </c>
      <c r="O134" t="s">
        <v>220</v>
      </c>
      <c r="P134" t="s">
        <v>608</v>
      </c>
    </row>
    <row r="135" spans="12:16" x14ac:dyDescent="0.25">
      <c r="L135" t="str">
        <f t="shared" ca="1" si="4"/>
        <v>Либерия</v>
      </c>
      <c r="M135" s="57" t="s">
        <v>221</v>
      </c>
      <c r="N135" s="57" t="s">
        <v>971</v>
      </c>
      <c r="O135" t="s">
        <v>221</v>
      </c>
      <c r="P135" t="s">
        <v>609</v>
      </c>
    </row>
    <row r="136" spans="12:16" x14ac:dyDescent="0.25">
      <c r="L136" t="str">
        <f t="shared" ca="1" si="4"/>
        <v>Ливия</v>
      </c>
      <c r="M136" s="57" t="s">
        <v>356</v>
      </c>
      <c r="N136" s="57" t="s">
        <v>972</v>
      </c>
      <c r="O136" t="s">
        <v>610</v>
      </c>
      <c r="P136" t="s">
        <v>611</v>
      </c>
    </row>
    <row r="137" spans="12:16" x14ac:dyDescent="0.25">
      <c r="L137" t="str">
        <f t="shared" ca="1" si="4"/>
        <v>Лихтенштейн</v>
      </c>
      <c r="M137" s="57" t="s">
        <v>222</v>
      </c>
      <c r="N137" s="57" t="s">
        <v>973</v>
      </c>
      <c r="O137" t="s">
        <v>222</v>
      </c>
      <c r="P137" t="s">
        <v>612</v>
      </c>
    </row>
    <row r="138" spans="12:16" x14ac:dyDescent="0.25">
      <c r="L138" t="str">
        <f t="shared" ca="1" si="4"/>
        <v>Литва</v>
      </c>
      <c r="M138" s="57" t="s">
        <v>223</v>
      </c>
      <c r="N138" s="57" t="s">
        <v>974</v>
      </c>
      <c r="O138" t="s">
        <v>613</v>
      </c>
      <c r="P138" t="s">
        <v>614</v>
      </c>
    </row>
    <row r="139" spans="12:16" x14ac:dyDescent="0.25">
      <c r="L139" t="str">
        <f t="shared" ca="1" si="4"/>
        <v>Люксембург</v>
      </c>
      <c r="M139" s="57" t="s">
        <v>224</v>
      </c>
      <c r="N139" s="57" t="s">
        <v>975</v>
      </c>
      <c r="O139" t="s">
        <v>615</v>
      </c>
      <c r="P139" t="s">
        <v>616</v>
      </c>
    </row>
    <row r="140" spans="12:16" x14ac:dyDescent="0.25">
      <c r="L140" t="str">
        <f t="shared" ca="1" si="4"/>
        <v>Макао</v>
      </c>
      <c r="M140" s="57" t="s">
        <v>225</v>
      </c>
      <c r="N140" s="57" t="s">
        <v>976</v>
      </c>
      <c r="O140" t="s">
        <v>225</v>
      </c>
      <c r="P140" t="s">
        <v>617</v>
      </c>
    </row>
    <row r="141" spans="12:16" x14ac:dyDescent="0.25">
      <c r="L141" t="str">
        <f t="shared" ca="1" si="4"/>
        <v>Македония</v>
      </c>
      <c r="M141" s="57" t="s">
        <v>226</v>
      </c>
      <c r="N141" s="57" t="s">
        <v>977</v>
      </c>
      <c r="O141" t="s">
        <v>618</v>
      </c>
      <c r="P141" t="s">
        <v>619</v>
      </c>
    </row>
    <row r="142" spans="12:16" x14ac:dyDescent="0.25">
      <c r="L142" t="str">
        <f t="shared" ca="1" si="4"/>
        <v>Мадагаскар</v>
      </c>
      <c r="M142" s="57" t="s">
        <v>227</v>
      </c>
      <c r="N142" s="57" t="s">
        <v>978</v>
      </c>
      <c r="O142" t="s">
        <v>227</v>
      </c>
      <c r="P142" t="s">
        <v>620</v>
      </c>
    </row>
    <row r="143" spans="12:16" x14ac:dyDescent="0.25">
      <c r="L143" t="str">
        <f t="shared" ca="1" si="4"/>
        <v>Малави</v>
      </c>
      <c r="M143" s="57" t="s">
        <v>228</v>
      </c>
      <c r="N143" s="57" t="s">
        <v>979</v>
      </c>
      <c r="O143" t="s">
        <v>228</v>
      </c>
      <c r="P143" t="s">
        <v>621</v>
      </c>
    </row>
    <row r="144" spans="12:16" x14ac:dyDescent="0.25">
      <c r="L144" t="str">
        <f t="shared" ca="1" si="4"/>
        <v>Малайзия</v>
      </c>
      <c r="M144" s="57" t="s">
        <v>229</v>
      </c>
      <c r="N144" s="57" t="s">
        <v>980</v>
      </c>
      <c r="O144" t="s">
        <v>622</v>
      </c>
      <c r="P144" t="s">
        <v>623</v>
      </c>
    </row>
    <row r="145" spans="12:16" x14ac:dyDescent="0.25">
      <c r="L145" t="str">
        <f t="shared" ca="1" si="4"/>
        <v>Мальдивы</v>
      </c>
      <c r="M145" s="57" t="s">
        <v>230</v>
      </c>
      <c r="N145" s="57" t="s">
        <v>981</v>
      </c>
      <c r="O145" t="s">
        <v>624</v>
      </c>
      <c r="P145" t="s">
        <v>625</v>
      </c>
    </row>
    <row r="146" spans="12:16" x14ac:dyDescent="0.25">
      <c r="L146" t="str">
        <f t="shared" ca="1" si="4"/>
        <v>Мали</v>
      </c>
      <c r="M146" s="57" t="s">
        <v>231</v>
      </c>
      <c r="N146" s="57" t="s">
        <v>982</v>
      </c>
      <c r="O146" t="s">
        <v>626</v>
      </c>
      <c r="P146" t="s">
        <v>627</v>
      </c>
    </row>
    <row r="147" spans="12:16" x14ac:dyDescent="0.25">
      <c r="L147" t="str">
        <f t="shared" ca="1" si="4"/>
        <v>Мальта</v>
      </c>
      <c r="M147" s="57" t="s">
        <v>232</v>
      </c>
      <c r="N147" s="57" t="s">
        <v>983</v>
      </c>
      <c r="O147" t="s">
        <v>232</v>
      </c>
      <c r="P147" t="s">
        <v>628</v>
      </c>
    </row>
    <row r="148" spans="12:16" x14ac:dyDescent="0.25">
      <c r="L148" t="str">
        <f t="shared" ca="1" si="4"/>
        <v>Маршалловы Острова</v>
      </c>
      <c r="M148" s="57" t="s">
        <v>233</v>
      </c>
      <c r="N148" s="57" t="s">
        <v>984</v>
      </c>
      <c r="O148" t="s">
        <v>629</v>
      </c>
      <c r="P148" t="s">
        <v>630</v>
      </c>
    </row>
    <row r="149" spans="12:16" x14ac:dyDescent="0.25">
      <c r="L149" t="str">
        <f t="shared" ca="1" si="4"/>
        <v>Мартиника</v>
      </c>
      <c r="M149" s="57" t="s">
        <v>234</v>
      </c>
      <c r="N149" s="57" t="s">
        <v>985</v>
      </c>
      <c r="O149" t="s">
        <v>234</v>
      </c>
      <c r="P149" t="s">
        <v>631</v>
      </c>
    </row>
    <row r="150" spans="12:16" x14ac:dyDescent="0.25">
      <c r="L150" t="str">
        <f t="shared" ca="1" si="4"/>
        <v>Мавритания</v>
      </c>
      <c r="M150" s="57" t="s">
        <v>235</v>
      </c>
      <c r="N150" s="57" t="s">
        <v>986</v>
      </c>
      <c r="O150" t="s">
        <v>235</v>
      </c>
      <c r="P150" t="s">
        <v>632</v>
      </c>
    </row>
    <row r="151" spans="12:16" x14ac:dyDescent="0.25">
      <c r="L151" t="str">
        <f t="shared" ca="1" si="4"/>
        <v>Маврикий</v>
      </c>
      <c r="M151" s="57" t="s">
        <v>236</v>
      </c>
      <c r="N151" s="57" t="s">
        <v>987</v>
      </c>
      <c r="O151" t="s">
        <v>633</v>
      </c>
      <c r="P151" t="s">
        <v>634</v>
      </c>
    </row>
    <row r="152" spans="12:16" x14ac:dyDescent="0.25">
      <c r="L152" t="str">
        <f t="shared" ca="1" si="4"/>
        <v>Майотта</v>
      </c>
      <c r="M152" s="57" t="s">
        <v>237</v>
      </c>
      <c r="N152" s="57" t="s">
        <v>988</v>
      </c>
      <c r="O152" t="s">
        <v>237</v>
      </c>
      <c r="P152" t="s">
        <v>635</v>
      </c>
    </row>
    <row r="153" spans="12:16" x14ac:dyDescent="0.25">
      <c r="L153" t="str">
        <f t="shared" ca="1" si="4"/>
        <v>Меланезия</v>
      </c>
      <c r="M153" s="57" t="s">
        <v>357</v>
      </c>
      <c r="N153" s="57" t="s">
        <v>989</v>
      </c>
      <c r="O153" t="s">
        <v>357</v>
      </c>
      <c r="P153" t="s">
        <v>636</v>
      </c>
    </row>
    <row r="154" spans="12:16" x14ac:dyDescent="0.25">
      <c r="L154" t="str">
        <f t="shared" ca="1" si="4"/>
        <v>Мексика</v>
      </c>
      <c r="M154" s="57" t="s">
        <v>238</v>
      </c>
      <c r="N154" s="57" t="s">
        <v>990</v>
      </c>
      <c r="O154" t="s">
        <v>637</v>
      </c>
      <c r="P154" t="s">
        <v>638</v>
      </c>
    </row>
    <row r="155" spans="12:16" x14ac:dyDescent="0.25">
      <c r="L155" t="str">
        <f t="shared" ca="1" si="4"/>
        <v>Микронезия</v>
      </c>
      <c r="M155" s="57" t="s">
        <v>358</v>
      </c>
      <c r="N155" s="57" t="s">
        <v>991</v>
      </c>
      <c r="O155" t="s">
        <v>358</v>
      </c>
      <c r="P155" t="s">
        <v>639</v>
      </c>
    </row>
    <row r="156" spans="12:16" x14ac:dyDescent="0.25">
      <c r="L156" t="str">
        <f t="shared" ca="1" si="4"/>
        <v>Микронезия</v>
      </c>
      <c r="M156" s="57" t="s">
        <v>239</v>
      </c>
      <c r="N156" s="57" t="s">
        <v>991</v>
      </c>
      <c r="O156" t="s">
        <v>640</v>
      </c>
      <c r="P156" t="s">
        <v>639</v>
      </c>
    </row>
    <row r="157" spans="12:16" x14ac:dyDescent="0.25">
      <c r="L157" t="str">
        <f t="shared" ca="1" si="4"/>
        <v>Центральная Африка</v>
      </c>
      <c r="M157" s="57" t="s">
        <v>359</v>
      </c>
      <c r="N157" s="57" t="s">
        <v>992</v>
      </c>
      <c r="O157" t="s">
        <v>641</v>
      </c>
      <c r="P157" t="s">
        <v>642</v>
      </c>
    </row>
    <row r="158" spans="12:16" x14ac:dyDescent="0.25">
      <c r="L158" t="str">
        <f t="shared" ca="1" si="4"/>
        <v>Молдавия</v>
      </c>
      <c r="M158" s="57" t="s">
        <v>240</v>
      </c>
      <c r="N158" s="57" t="s">
        <v>993</v>
      </c>
      <c r="O158" t="s">
        <v>643</v>
      </c>
      <c r="P158" t="s">
        <v>644</v>
      </c>
    </row>
    <row r="159" spans="12:16" x14ac:dyDescent="0.25">
      <c r="L159" t="str">
        <f t="shared" ca="1" si="4"/>
        <v>Монако</v>
      </c>
      <c r="M159" s="57" t="s">
        <v>241</v>
      </c>
      <c r="N159" s="57" t="s">
        <v>994</v>
      </c>
      <c r="O159" t="s">
        <v>645</v>
      </c>
      <c r="P159" t="s">
        <v>646</v>
      </c>
    </row>
    <row r="160" spans="12:16" x14ac:dyDescent="0.25">
      <c r="L160" t="str">
        <f t="shared" ca="1" si="4"/>
        <v>Монголия</v>
      </c>
      <c r="M160" s="57" t="s">
        <v>242</v>
      </c>
      <c r="N160" s="57" t="s">
        <v>995</v>
      </c>
      <c r="O160" t="s">
        <v>242</v>
      </c>
      <c r="P160" t="s">
        <v>647</v>
      </c>
    </row>
    <row r="161" spans="12:16" x14ac:dyDescent="0.25">
      <c r="L161" t="str">
        <f t="shared" ca="1" si="4"/>
        <v>Черногория</v>
      </c>
      <c r="M161" s="57" t="s">
        <v>243</v>
      </c>
      <c r="N161" s="57" t="s">
        <v>996</v>
      </c>
      <c r="O161" t="s">
        <v>243</v>
      </c>
      <c r="P161" t="s">
        <v>648</v>
      </c>
    </row>
    <row r="162" spans="12:16" x14ac:dyDescent="0.25">
      <c r="L162" t="str">
        <f t="shared" ca="1" si="4"/>
        <v>Монтсеррат</v>
      </c>
      <c r="M162" s="57" t="s">
        <v>244</v>
      </c>
      <c r="N162" s="57" t="s">
        <v>997</v>
      </c>
      <c r="O162" t="s">
        <v>244</v>
      </c>
      <c r="P162" t="s">
        <v>649</v>
      </c>
    </row>
    <row r="163" spans="12:16" x14ac:dyDescent="0.25">
      <c r="L163" t="str">
        <f t="shared" ca="1" si="4"/>
        <v>Марокко</v>
      </c>
      <c r="M163" s="57" t="s">
        <v>245</v>
      </c>
      <c r="N163" s="57" t="s">
        <v>998</v>
      </c>
      <c r="O163" t="s">
        <v>650</v>
      </c>
      <c r="P163" t="s">
        <v>651</v>
      </c>
    </row>
    <row r="164" spans="12:16" x14ac:dyDescent="0.25">
      <c r="L164" t="str">
        <f t="shared" ca="1" si="4"/>
        <v>Мозамбик</v>
      </c>
      <c r="M164" s="57" t="s">
        <v>246</v>
      </c>
      <c r="N164" s="57" t="s">
        <v>999</v>
      </c>
      <c r="O164" t="s">
        <v>246</v>
      </c>
      <c r="P164" t="s">
        <v>652</v>
      </c>
    </row>
    <row r="165" spans="12:16" x14ac:dyDescent="0.25">
      <c r="L165" t="str">
        <f t="shared" ca="1" si="4"/>
        <v>Мьянма</v>
      </c>
      <c r="M165" s="57" t="s">
        <v>247</v>
      </c>
      <c r="N165" s="57" t="s">
        <v>1000</v>
      </c>
      <c r="O165" t="s">
        <v>247</v>
      </c>
      <c r="P165" t="s">
        <v>653</v>
      </c>
    </row>
    <row r="166" spans="12:16" x14ac:dyDescent="0.25">
      <c r="L166" t="str">
        <f t="shared" ca="1" si="4"/>
        <v>Намибия</v>
      </c>
      <c r="M166" s="57" t="s">
        <v>248</v>
      </c>
      <c r="N166" s="57" t="s">
        <v>1001</v>
      </c>
      <c r="O166" t="s">
        <v>248</v>
      </c>
      <c r="P166" t="s">
        <v>654</v>
      </c>
    </row>
    <row r="167" spans="12:16" x14ac:dyDescent="0.25">
      <c r="L167" t="str">
        <f t="shared" ca="1" si="4"/>
        <v>Науру</v>
      </c>
      <c r="M167" s="57" t="s">
        <v>249</v>
      </c>
      <c r="N167" s="57" t="s">
        <v>1002</v>
      </c>
      <c r="O167" t="s">
        <v>249</v>
      </c>
      <c r="P167" t="s">
        <v>655</v>
      </c>
    </row>
    <row r="168" spans="12:16" x14ac:dyDescent="0.25">
      <c r="L168" t="str">
        <f t="shared" ca="1" si="4"/>
        <v>Непал</v>
      </c>
      <c r="M168" s="57" t="s">
        <v>250</v>
      </c>
      <c r="N168" s="57" t="s">
        <v>1003</v>
      </c>
      <c r="O168" t="s">
        <v>250</v>
      </c>
      <c r="P168" t="s">
        <v>656</v>
      </c>
    </row>
    <row r="169" spans="12:16" x14ac:dyDescent="0.25">
      <c r="L169" t="str">
        <f t="shared" ca="1" si="4"/>
        <v>Нидерланды</v>
      </c>
      <c r="M169" s="57" t="s">
        <v>251</v>
      </c>
      <c r="N169" s="57" t="s">
        <v>1004</v>
      </c>
      <c r="O169" t="s">
        <v>657</v>
      </c>
      <c r="P169" t="s">
        <v>658</v>
      </c>
    </row>
    <row r="170" spans="12:16" x14ac:dyDescent="0.25">
      <c r="L170" t="str">
        <f t="shared" ca="1" si="4"/>
        <v>Новая Каледония</v>
      </c>
      <c r="M170" s="57" t="s">
        <v>252</v>
      </c>
      <c r="N170" s="57" t="s">
        <v>1005</v>
      </c>
      <c r="O170" t="s">
        <v>659</v>
      </c>
      <c r="P170" t="s">
        <v>660</v>
      </c>
    </row>
    <row r="171" spans="12:16" x14ac:dyDescent="0.25">
      <c r="L171" t="str">
        <f t="shared" ca="1" si="4"/>
        <v>Новая Зеландия</v>
      </c>
      <c r="M171" s="57" t="s">
        <v>253</v>
      </c>
      <c r="N171" s="57" t="s">
        <v>1006</v>
      </c>
      <c r="O171" t="s">
        <v>661</v>
      </c>
      <c r="P171" t="s">
        <v>662</v>
      </c>
    </row>
    <row r="172" spans="12:16" x14ac:dyDescent="0.25">
      <c r="L172" t="str">
        <f t="shared" ca="1" si="4"/>
        <v>Никарагуа</v>
      </c>
      <c r="M172" s="57" t="s">
        <v>254</v>
      </c>
      <c r="N172" s="57" t="s">
        <v>1007</v>
      </c>
      <c r="O172" t="s">
        <v>254</v>
      </c>
      <c r="P172" t="s">
        <v>663</v>
      </c>
    </row>
    <row r="173" spans="12:16" x14ac:dyDescent="0.25">
      <c r="L173" t="str">
        <f t="shared" ca="1" si="4"/>
        <v>Нигер</v>
      </c>
      <c r="M173" s="57" t="s">
        <v>255</v>
      </c>
      <c r="N173" s="57" t="s">
        <v>1008</v>
      </c>
      <c r="O173" t="s">
        <v>664</v>
      </c>
      <c r="P173" t="s">
        <v>665</v>
      </c>
    </row>
    <row r="174" spans="12:16" x14ac:dyDescent="0.25">
      <c r="L174" t="str">
        <f t="shared" ca="1" si="4"/>
        <v>Нигерия</v>
      </c>
      <c r="M174" s="57" t="s">
        <v>256</v>
      </c>
      <c r="N174" s="57" t="s">
        <v>1009</v>
      </c>
      <c r="O174" t="s">
        <v>256</v>
      </c>
      <c r="P174" t="s">
        <v>666</v>
      </c>
    </row>
    <row r="175" spans="12:16" x14ac:dyDescent="0.25">
      <c r="L175" t="str">
        <f t="shared" ca="1" si="4"/>
        <v>Ниуэ</v>
      </c>
      <c r="M175" s="57" t="s">
        <v>257</v>
      </c>
      <c r="N175" s="57" t="s">
        <v>1010</v>
      </c>
      <c r="O175" t="s">
        <v>257</v>
      </c>
      <c r="P175" t="s">
        <v>667</v>
      </c>
    </row>
    <row r="176" spans="12:16" x14ac:dyDescent="0.25">
      <c r="L176" t="str">
        <f t="shared" ca="1" si="4"/>
        <v>Остров Норфолк</v>
      </c>
      <c r="M176" s="57" t="s">
        <v>258</v>
      </c>
      <c r="N176" s="57" t="s">
        <v>1011</v>
      </c>
      <c r="O176" t="s">
        <v>668</v>
      </c>
      <c r="P176" t="s">
        <v>669</v>
      </c>
    </row>
    <row r="177" spans="12:16" x14ac:dyDescent="0.25">
      <c r="L177" t="str">
        <f t="shared" ca="1" si="4"/>
        <v>Северная Африка</v>
      </c>
      <c r="M177" s="57" t="s">
        <v>360</v>
      </c>
      <c r="N177" s="57" t="s">
        <v>1012</v>
      </c>
      <c r="O177" t="s">
        <v>670</v>
      </c>
      <c r="P177" t="s">
        <v>671</v>
      </c>
    </row>
    <row r="178" spans="12:16" x14ac:dyDescent="0.25">
      <c r="L178" t="str">
        <f t="shared" ca="1" si="4"/>
        <v>Северная Америка</v>
      </c>
      <c r="M178" s="57" t="s">
        <v>361</v>
      </c>
      <c r="N178" s="57" t="s">
        <v>1013</v>
      </c>
      <c r="O178" t="s">
        <v>672</v>
      </c>
      <c r="P178" t="s">
        <v>673</v>
      </c>
    </row>
    <row r="179" spans="12:16" x14ac:dyDescent="0.25">
      <c r="L179" t="str">
        <f t="shared" ca="1" si="4"/>
        <v>Северная Европа</v>
      </c>
      <c r="M179" s="57" t="s">
        <v>362</v>
      </c>
      <c r="N179" s="57" t="s">
        <v>1014</v>
      </c>
      <c r="O179" t="s">
        <v>674</v>
      </c>
      <c r="P179" t="s">
        <v>675</v>
      </c>
    </row>
    <row r="180" spans="12:16" x14ac:dyDescent="0.25">
      <c r="L180" t="str">
        <f t="shared" ca="1" si="4"/>
        <v>Северные Марианские Острова</v>
      </c>
      <c r="M180" s="57" t="s">
        <v>259</v>
      </c>
      <c r="N180" s="57" t="s">
        <v>1015</v>
      </c>
      <c r="O180" t="s">
        <v>676</v>
      </c>
      <c r="P180" t="s">
        <v>677</v>
      </c>
    </row>
    <row r="181" spans="12:16" x14ac:dyDescent="0.25">
      <c r="L181" t="str">
        <f t="shared" ca="1" si="4"/>
        <v>Норвегия</v>
      </c>
      <c r="M181" s="57" t="s">
        <v>260</v>
      </c>
      <c r="N181" s="57" t="s">
        <v>1016</v>
      </c>
      <c r="O181" t="s">
        <v>678</v>
      </c>
      <c r="P181" t="s">
        <v>679</v>
      </c>
    </row>
    <row r="182" spans="12:16" x14ac:dyDescent="0.25">
      <c r="L182" t="str">
        <f t="shared" ca="1" si="4"/>
        <v>Океания</v>
      </c>
      <c r="M182" s="57" t="s">
        <v>363</v>
      </c>
      <c r="N182" s="57" t="s">
        <v>1017</v>
      </c>
      <c r="O182" t="s">
        <v>680</v>
      </c>
      <c r="P182" t="s">
        <v>681</v>
      </c>
    </row>
    <row r="183" spans="12:16" x14ac:dyDescent="0.25">
      <c r="L183" t="str">
        <f t="shared" ca="1" si="4"/>
        <v>Оман</v>
      </c>
      <c r="M183" s="57" t="s">
        <v>261</v>
      </c>
      <c r="N183" s="57" t="s">
        <v>1018</v>
      </c>
      <c r="O183" t="s">
        <v>682</v>
      </c>
      <c r="P183" t="s">
        <v>683</v>
      </c>
    </row>
    <row r="184" spans="12:16" x14ac:dyDescent="0.25">
      <c r="L184" t="str">
        <f t="shared" ca="1" si="4"/>
        <v>Пакистан</v>
      </c>
      <c r="M184" s="57" t="s">
        <v>262</v>
      </c>
      <c r="N184" s="57" t="s">
        <v>1019</v>
      </c>
      <c r="O184" t="s">
        <v>684</v>
      </c>
      <c r="P184" t="s">
        <v>685</v>
      </c>
    </row>
    <row r="185" spans="12:16" x14ac:dyDescent="0.25">
      <c r="L185" t="str">
        <f t="shared" ca="1" si="4"/>
        <v>Палау</v>
      </c>
      <c r="M185" s="57" t="s">
        <v>263</v>
      </c>
      <c r="N185" s="57" t="s">
        <v>1020</v>
      </c>
      <c r="O185" t="s">
        <v>263</v>
      </c>
      <c r="P185" t="s">
        <v>686</v>
      </c>
    </row>
    <row r="186" spans="12:16" x14ac:dyDescent="0.25">
      <c r="L186" t="str">
        <f t="shared" ca="1" si="4"/>
        <v>Палестина (Государство)</v>
      </c>
      <c r="M186" s="57" t="s">
        <v>364</v>
      </c>
      <c r="N186" s="57" t="s">
        <v>1021</v>
      </c>
      <c r="O186" t="s">
        <v>687</v>
      </c>
      <c r="P186" t="s">
        <v>688</v>
      </c>
    </row>
    <row r="187" spans="12:16" x14ac:dyDescent="0.25">
      <c r="L187" t="str">
        <f t="shared" ca="1" si="4"/>
        <v>Панама</v>
      </c>
      <c r="M187" s="57" t="s">
        <v>264</v>
      </c>
      <c r="N187" s="57" t="s">
        <v>1022</v>
      </c>
      <c r="O187" t="s">
        <v>689</v>
      </c>
      <c r="P187" t="s">
        <v>690</v>
      </c>
    </row>
    <row r="188" spans="12:16" x14ac:dyDescent="0.25">
      <c r="L188" t="str">
        <f t="shared" ca="1" si="4"/>
        <v>Папуа - Новая Гвинея</v>
      </c>
      <c r="M188" s="57" t="s">
        <v>265</v>
      </c>
      <c r="N188" s="57" t="s">
        <v>1023</v>
      </c>
      <c r="O188" t="s">
        <v>691</v>
      </c>
      <c r="P188" t="s">
        <v>692</v>
      </c>
    </row>
    <row r="189" spans="12:16" x14ac:dyDescent="0.25">
      <c r="L189" t="str">
        <f t="shared" ca="1" si="4"/>
        <v>Парагвай</v>
      </c>
      <c r="M189" s="57" t="s">
        <v>266</v>
      </c>
      <c r="N189" s="57" t="s">
        <v>1024</v>
      </c>
      <c r="O189" t="s">
        <v>266</v>
      </c>
      <c r="P189" t="s">
        <v>693</v>
      </c>
    </row>
    <row r="190" spans="12:16" x14ac:dyDescent="0.25">
      <c r="L190" t="str">
        <f t="shared" ca="1" si="4"/>
        <v>Перу</v>
      </c>
      <c r="M190" s="57" t="s">
        <v>267</v>
      </c>
      <c r="N190" s="57" t="s">
        <v>1025</v>
      </c>
      <c r="O190" t="s">
        <v>694</v>
      </c>
      <c r="P190" t="s">
        <v>695</v>
      </c>
    </row>
    <row r="191" spans="12:16" x14ac:dyDescent="0.25">
      <c r="L191" t="str">
        <f t="shared" ca="1" si="4"/>
        <v>Филиппины</v>
      </c>
      <c r="M191" s="57" t="s">
        <v>268</v>
      </c>
      <c r="N191" s="57" t="s">
        <v>1026</v>
      </c>
      <c r="O191" t="s">
        <v>696</v>
      </c>
      <c r="P191" t="s">
        <v>697</v>
      </c>
    </row>
    <row r="192" spans="12:16" x14ac:dyDescent="0.25">
      <c r="L192" t="str">
        <f t="shared" ca="1" si="4"/>
        <v>Острова Питкэрн</v>
      </c>
      <c r="M192" s="57" t="s">
        <v>269</v>
      </c>
      <c r="N192" s="57" t="s">
        <v>1027</v>
      </c>
      <c r="O192" t="s">
        <v>269</v>
      </c>
      <c r="P192" t="s">
        <v>698</v>
      </c>
    </row>
    <row r="193" spans="12:16" x14ac:dyDescent="0.25">
      <c r="L193" t="str">
        <f t="shared" ca="1" si="4"/>
        <v>Польша</v>
      </c>
      <c r="M193" s="57" t="s">
        <v>270</v>
      </c>
      <c r="N193" s="57" t="s">
        <v>1028</v>
      </c>
      <c r="O193" t="s">
        <v>699</v>
      </c>
      <c r="P193" t="s">
        <v>700</v>
      </c>
    </row>
    <row r="194" spans="12:16" x14ac:dyDescent="0.25">
      <c r="L194" t="str">
        <f t="shared" ca="1" si="4"/>
        <v>Полинезия</v>
      </c>
      <c r="M194" s="57" t="s">
        <v>365</v>
      </c>
      <c r="N194" s="57" t="s">
        <v>1029</v>
      </c>
      <c r="O194" t="s">
        <v>701</v>
      </c>
      <c r="P194" t="s">
        <v>702</v>
      </c>
    </row>
    <row r="195" spans="12:16" x14ac:dyDescent="0.25">
      <c r="L195" t="str">
        <f t="shared" ref="L195:L258" ca="1" si="5">OFFSET($M195,0,LangOffset,1,1)</f>
        <v>Португалия</v>
      </c>
      <c r="M195" s="57" t="s">
        <v>271</v>
      </c>
      <c r="N195" s="57" t="s">
        <v>1030</v>
      </c>
      <c r="O195" t="s">
        <v>271</v>
      </c>
      <c r="P195" t="s">
        <v>703</v>
      </c>
    </row>
    <row r="196" spans="12:16" x14ac:dyDescent="0.25">
      <c r="L196" t="str">
        <f t="shared" ca="1" si="5"/>
        <v>Пуэрто-Рико</v>
      </c>
      <c r="M196" s="57" t="s">
        <v>272</v>
      </c>
      <c r="N196" s="57" t="s">
        <v>1031</v>
      </c>
      <c r="O196" t="s">
        <v>272</v>
      </c>
      <c r="P196" t="s">
        <v>704</v>
      </c>
    </row>
    <row r="197" spans="12:16" x14ac:dyDescent="0.25">
      <c r="L197" t="str">
        <f t="shared" ca="1" si="5"/>
        <v>Катар</v>
      </c>
      <c r="M197" s="57" t="s">
        <v>273</v>
      </c>
      <c r="N197" s="57" t="s">
        <v>1032</v>
      </c>
      <c r="O197" t="s">
        <v>273</v>
      </c>
      <c r="P197" t="s">
        <v>705</v>
      </c>
    </row>
    <row r="198" spans="12:16" x14ac:dyDescent="0.25">
      <c r="L198" t="str">
        <f t="shared" ca="1" si="5"/>
        <v>Реюньон</v>
      </c>
      <c r="M198" s="57" t="s">
        <v>274</v>
      </c>
      <c r="N198" s="57" t="s">
        <v>1033</v>
      </c>
      <c r="O198" t="s">
        <v>706</v>
      </c>
      <c r="P198" t="s">
        <v>707</v>
      </c>
    </row>
    <row r="199" spans="12:16" x14ac:dyDescent="0.25">
      <c r="L199" t="str">
        <f t="shared" ca="1" si="5"/>
        <v>Румыния</v>
      </c>
      <c r="M199" s="57" t="s">
        <v>275</v>
      </c>
      <c r="N199" s="57" t="s">
        <v>1034</v>
      </c>
      <c r="O199" t="s">
        <v>708</v>
      </c>
      <c r="P199" t="s">
        <v>709</v>
      </c>
    </row>
    <row r="200" spans="12:16" x14ac:dyDescent="0.25">
      <c r="L200" t="str">
        <f t="shared" ca="1" si="5"/>
        <v>Россия</v>
      </c>
      <c r="M200" s="57" t="s">
        <v>276</v>
      </c>
      <c r="N200" s="57" t="s">
        <v>1035</v>
      </c>
      <c r="O200" t="s">
        <v>710</v>
      </c>
      <c r="P200" t="s">
        <v>711</v>
      </c>
    </row>
    <row r="201" spans="12:16" x14ac:dyDescent="0.25">
      <c r="L201" t="str">
        <f t="shared" ca="1" si="5"/>
        <v>Руанда</v>
      </c>
      <c r="M201" s="57" t="s">
        <v>277</v>
      </c>
      <c r="N201" s="57" t="s">
        <v>1036</v>
      </c>
      <c r="O201" t="s">
        <v>277</v>
      </c>
      <c r="P201" t="s">
        <v>712</v>
      </c>
    </row>
    <row r="202" spans="12:16" x14ac:dyDescent="0.25">
      <c r="L202" t="str">
        <f t="shared" ca="1" si="5"/>
        <v>Острова Святой Елены, Вознесения и Тристан-да-Кунья</v>
      </c>
      <c r="M202" s="57" t="s">
        <v>278</v>
      </c>
      <c r="N202" s="57" t="s">
        <v>1037</v>
      </c>
      <c r="O202" t="s">
        <v>713</v>
      </c>
      <c r="P202" t="s">
        <v>714</v>
      </c>
    </row>
    <row r="203" spans="12:16" x14ac:dyDescent="0.25">
      <c r="L203" t="str">
        <f t="shared" ca="1" si="5"/>
        <v>Сент-Китс и Невис</v>
      </c>
      <c r="M203" s="57" t="s">
        <v>279</v>
      </c>
      <c r="N203" s="57" t="s">
        <v>1038</v>
      </c>
      <c r="O203" t="s">
        <v>715</v>
      </c>
      <c r="P203" t="s">
        <v>716</v>
      </c>
    </row>
    <row r="204" spans="12:16" x14ac:dyDescent="0.25">
      <c r="L204" t="str">
        <f t="shared" ca="1" si="5"/>
        <v>Сент-Люсия</v>
      </c>
      <c r="M204" s="57" t="s">
        <v>280</v>
      </c>
      <c r="N204" s="57" t="s">
        <v>1039</v>
      </c>
      <c r="O204" t="s">
        <v>717</v>
      </c>
      <c r="P204" t="s">
        <v>718</v>
      </c>
    </row>
    <row r="205" spans="12:16" x14ac:dyDescent="0.25">
      <c r="L205" t="str">
        <f t="shared" ca="1" si="5"/>
        <v>Сен-Пьер и Микелон</v>
      </c>
      <c r="M205" s="57" t="s">
        <v>281</v>
      </c>
      <c r="N205" s="57" t="s">
        <v>1040</v>
      </c>
      <c r="O205" t="s">
        <v>719</v>
      </c>
      <c r="P205" t="s">
        <v>720</v>
      </c>
    </row>
    <row r="206" spans="12:16" x14ac:dyDescent="0.25">
      <c r="L206" t="str">
        <f t="shared" ca="1" si="5"/>
        <v>Сент-Винсент и Гренадины</v>
      </c>
      <c r="M206" s="57" t="s">
        <v>282</v>
      </c>
      <c r="N206" s="57" t="s">
        <v>1041</v>
      </c>
      <c r="O206" t="s">
        <v>721</v>
      </c>
      <c r="P206" t="s">
        <v>722</v>
      </c>
    </row>
    <row r="207" spans="12:16" x14ac:dyDescent="0.25">
      <c r="L207" t="str">
        <f t="shared" ca="1" si="5"/>
        <v>Самоа</v>
      </c>
      <c r="M207" s="57" t="s">
        <v>283</v>
      </c>
      <c r="N207" s="57" t="s">
        <v>1042</v>
      </c>
      <c r="O207" t="s">
        <v>283</v>
      </c>
      <c r="P207" t="s">
        <v>723</v>
      </c>
    </row>
    <row r="208" spans="12:16" x14ac:dyDescent="0.25">
      <c r="L208" t="str">
        <f t="shared" ca="1" si="5"/>
        <v>Сан-Марино</v>
      </c>
      <c r="M208" s="57" t="s">
        <v>284</v>
      </c>
      <c r="N208" s="57" t="s">
        <v>1043</v>
      </c>
      <c r="O208" t="s">
        <v>284</v>
      </c>
      <c r="P208" t="s">
        <v>724</v>
      </c>
    </row>
    <row r="209" spans="12:16" x14ac:dyDescent="0.25">
      <c r="L209" t="str">
        <f t="shared" ca="1" si="5"/>
        <v>Сан-Томе и Принсипи</v>
      </c>
      <c r="M209" s="57" t="s">
        <v>285</v>
      </c>
      <c r="N209" s="57" t="s">
        <v>1044</v>
      </c>
      <c r="O209" t="s">
        <v>725</v>
      </c>
      <c r="P209" t="s">
        <v>726</v>
      </c>
    </row>
    <row r="210" spans="12:16" x14ac:dyDescent="0.25">
      <c r="L210" t="str">
        <f t="shared" ca="1" si="5"/>
        <v>Саудовская Аравия</v>
      </c>
      <c r="M210" s="57" t="s">
        <v>286</v>
      </c>
      <c r="N210" s="57" t="s">
        <v>1045</v>
      </c>
      <c r="O210" t="s">
        <v>727</v>
      </c>
      <c r="P210" t="s">
        <v>728</v>
      </c>
    </row>
    <row r="211" spans="12:16" x14ac:dyDescent="0.25">
      <c r="L211" t="str">
        <f t="shared" ca="1" si="5"/>
        <v>Сенегал</v>
      </c>
      <c r="M211" s="57" t="s">
        <v>287</v>
      </c>
      <c r="N211" s="57" t="s">
        <v>1046</v>
      </c>
      <c r="O211" t="s">
        <v>287</v>
      </c>
      <c r="P211" t="s">
        <v>729</v>
      </c>
    </row>
    <row r="212" spans="12:16" x14ac:dyDescent="0.25">
      <c r="L212" t="str">
        <f t="shared" ca="1" si="5"/>
        <v>Сербия</v>
      </c>
      <c r="M212" s="57" t="s">
        <v>288</v>
      </c>
      <c r="N212" s="57" t="s">
        <v>1047</v>
      </c>
      <c r="O212" t="s">
        <v>288</v>
      </c>
      <c r="P212" t="s">
        <v>730</v>
      </c>
    </row>
    <row r="213" spans="12:16" x14ac:dyDescent="0.25">
      <c r="L213" t="str">
        <f t="shared" ca="1" si="5"/>
        <v>Сейшельские Острова</v>
      </c>
      <c r="M213" s="57" t="s">
        <v>289</v>
      </c>
      <c r="N213" s="57" t="s">
        <v>1048</v>
      </c>
      <c r="O213" t="s">
        <v>289</v>
      </c>
      <c r="P213" t="s">
        <v>731</v>
      </c>
    </row>
    <row r="214" spans="12:16" x14ac:dyDescent="0.25">
      <c r="L214" t="str">
        <f t="shared" ca="1" si="5"/>
        <v>Сьерра-Леоне</v>
      </c>
      <c r="M214" s="57" t="s">
        <v>290</v>
      </c>
      <c r="N214" s="57" t="s">
        <v>1049</v>
      </c>
      <c r="O214" t="s">
        <v>732</v>
      </c>
      <c r="P214" t="s">
        <v>733</v>
      </c>
    </row>
    <row r="215" spans="12:16" x14ac:dyDescent="0.25">
      <c r="L215" t="str">
        <f t="shared" ca="1" si="5"/>
        <v>Сингапур</v>
      </c>
      <c r="M215" s="57" t="s">
        <v>291</v>
      </c>
      <c r="N215" s="57" t="s">
        <v>1050</v>
      </c>
      <c r="O215" t="s">
        <v>734</v>
      </c>
      <c r="P215" t="s">
        <v>735</v>
      </c>
    </row>
    <row r="216" spans="12:16" x14ac:dyDescent="0.25">
      <c r="L216" t="str">
        <f t="shared" ca="1" si="5"/>
        <v>Синт-Мартен</v>
      </c>
      <c r="M216" s="57" t="s">
        <v>366</v>
      </c>
      <c r="N216" s="57" t="s">
        <v>1051</v>
      </c>
      <c r="O216" t="s">
        <v>736</v>
      </c>
      <c r="P216" t="s">
        <v>737</v>
      </c>
    </row>
    <row r="217" spans="12:16" x14ac:dyDescent="0.25">
      <c r="L217" t="str">
        <f t="shared" ca="1" si="5"/>
        <v>Словакия</v>
      </c>
      <c r="M217" s="57" t="s">
        <v>292</v>
      </c>
      <c r="N217" s="57" t="s">
        <v>1052</v>
      </c>
      <c r="O217" t="s">
        <v>738</v>
      </c>
      <c r="P217" t="s">
        <v>739</v>
      </c>
    </row>
    <row r="218" spans="12:16" x14ac:dyDescent="0.25">
      <c r="L218" t="str">
        <f t="shared" ca="1" si="5"/>
        <v>Словения</v>
      </c>
      <c r="M218" s="57" t="s">
        <v>293</v>
      </c>
      <c r="N218" s="57" t="s">
        <v>1053</v>
      </c>
      <c r="O218" t="s">
        <v>740</v>
      </c>
      <c r="P218" t="s">
        <v>741</v>
      </c>
    </row>
    <row r="219" spans="12:16" x14ac:dyDescent="0.25">
      <c r="L219" t="str">
        <f t="shared" ca="1" si="5"/>
        <v>Соломоновы Острова</v>
      </c>
      <c r="M219" s="57" t="s">
        <v>294</v>
      </c>
      <c r="N219" s="57" t="s">
        <v>1054</v>
      </c>
      <c r="O219" t="s">
        <v>742</v>
      </c>
      <c r="P219" t="s">
        <v>743</v>
      </c>
    </row>
    <row r="220" spans="12:16" x14ac:dyDescent="0.25">
      <c r="L220" t="str">
        <f t="shared" ca="1" si="5"/>
        <v>Сомали</v>
      </c>
      <c r="M220" s="57" t="s">
        <v>295</v>
      </c>
      <c r="N220" s="57" t="s">
        <v>1055</v>
      </c>
      <c r="O220" t="s">
        <v>295</v>
      </c>
      <c r="P220" t="s">
        <v>744</v>
      </c>
    </row>
    <row r="221" spans="12:16" x14ac:dyDescent="0.25">
      <c r="L221" t="str">
        <f t="shared" ca="1" si="5"/>
        <v>Южно-Африканская Республика</v>
      </c>
      <c r="M221" s="57" t="s">
        <v>296</v>
      </c>
      <c r="N221" s="57" t="s">
        <v>1056</v>
      </c>
      <c r="O221" t="s">
        <v>745</v>
      </c>
      <c r="P221" t="s">
        <v>746</v>
      </c>
    </row>
    <row r="222" spans="12:16" x14ac:dyDescent="0.25">
      <c r="L222" t="str">
        <f t="shared" ca="1" si="5"/>
        <v>Южная Америка</v>
      </c>
      <c r="M222" s="57" t="s">
        <v>367</v>
      </c>
      <c r="N222" s="57" t="s">
        <v>1057</v>
      </c>
      <c r="O222" t="s">
        <v>747</v>
      </c>
      <c r="P222" t="s">
        <v>748</v>
      </c>
    </row>
    <row r="223" spans="12:16" x14ac:dyDescent="0.25">
      <c r="L223" t="str">
        <f t="shared" ca="1" si="5"/>
        <v>Южный Судан</v>
      </c>
      <c r="M223" s="57" t="s">
        <v>297</v>
      </c>
      <c r="N223" s="57" t="s">
        <v>1058</v>
      </c>
      <c r="O223" t="s">
        <v>749</v>
      </c>
      <c r="P223" t="s">
        <v>750</v>
      </c>
    </row>
    <row r="224" spans="12:16" x14ac:dyDescent="0.25">
      <c r="L224" t="str">
        <f t="shared" ca="1" si="5"/>
        <v>Юго-Восточной Азии</v>
      </c>
      <c r="M224" s="57" t="s">
        <v>368</v>
      </c>
      <c r="N224" s="57" t="s">
        <v>1059</v>
      </c>
      <c r="O224" t="s">
        <v>751</v>
      </c>
      <c r="P224" t="s">
        <v>752</v>
      </c>
    </row>
    <row r="225" spans="12:16" x14ac:dyDescent="0.25">
      <c r="L225" t="str">
        <f t="shared" ca="1" si="5"/>
        <v>Южная Африка</v>
      </c>
      <c r="M225" s="57" t="s">
        <v>369</v>
      </c>
      <c r="N225" s="57" t="s">
        <v>1060</v>
      </c>
      <c r="O225" t="s">
        <v>753</v>
      </c>
      <c r="P225" t="s">
        <v>754</v>
      </c>
    </row>
    <row r="226" spans="12:16" x14ac:dyDescent="0.25">
      <c r="L226" t="str">
        <f t="shared" ca="1" si="5"/>
        <v>Южной Азии</v>
      </c>
      <c r="M226" s="57" t="s">
        <v>370</v>
      </c>
      <c r="N226" s="57" t="s">
        <v>1061</v>
      </c>
      <c r="O226" t="s">
        <v>755</v>
      </c>
      <c r="P226" t="s">
        <v>756</v>
      </c>
    </row>
    <row r="227" spans="12:16" x14ac:dyDescent="0.25">
      <c r="L227" t="str">
        <f t="shared" ca="1" si="5"/>
        <v>Южная Европа</v>
      </c>
      <c r="M227" s="57" t="s">
        <v>371</v>
      </c>
      <c r="N227" s="57" t="s">
        <v>1062</v>
      </c>
      <c r="O227" t="s">
        <v>757</v>
      </c>
      <c r="P227" t="s">
        <v>758</v>
      </c>
    </row>
    <row r="228" spans="12:16" x14ac:dyDescent="0.25">
      <c r="L228" t="str">
        <f t="shared" ca="1" si="5"/>
        <v>Испания</v>
      </c>
      <c r="M228" s="57" t="s">
        <v>298</v>
      </c>
      <c r="N228" s="57" t="s">
        <v>1063</v>
      </c>
      <c r="O228" t="s">
        <v>759</v>
      </c>
      <c r="P228" t="s">
        <v>760</v>
      </c>
    </row>
    <row r="229" spans="12:16" x14ac:dyDescent="0.25">
      <c r="L229" t="str">
        <f t="shared" ca="1" si="5"/>
        <v>Шри-Ланка</v>
      </c>
      <c r="M229" s="57" t="s">
        <v>299</v>
      </c>
      <c r="N229" s="57" t="s">
        <v>1064</v>
      </c>
      <c r="O229" t="s">
        <v>299</v>
      </c>
      <c r="P229" t="s">
        <v>761</v>
      </c>
    </row>
    <row r="230" spans="12:16" x14ac:dyDescent="0.25">
      <c r="L230" t="str">
        <f t="shared" ca="1" si="5"/>
        <v>Судан</v>
      </c>
      <c r="M230" s="57" t="s">
        <v>300</v>
      </c>
      <c r="N230" s="57" t="s">
        <v>1065</v>
      </c>
      <c r="O230" t="s">
        <v>762</v>
      </c>
      <c r="P230" t="s">
        <v>763</v>
      </c>
    </row>
    <row r="231" spans="12:16" x14ac:dyDescent="0.25">
      <c r="L231" t="str">
        <f t="shared" ca="1" si="5"/>
        <v>Суринам</v>
      </c>
      <c r="M231" s="57" t="s">
        <v>301</v>
      </c>
      <c r="N231" s="57" t="s">
        <v>1066</v>
      </c>
      <c r="O231" t="s">
        <v>301</v>
      </c>
      <c r="P231" t="s">
        <v>764</v>
      </c>
    </row>
    <row r="232" spans="12:16" x14ac:dyDescent="0.25">
      <c r="L232" t="str">
        <f t="shared" ca="1" si="5"/>
        <v>Шпицберген и Ян-Майен</v>
      </c>
      <c r="M232" s="57" t="s">
        <v>302</v>
      </c>
      <c r="N232" s="57" t="s">
        <v>1067</v>
      </c>
      <c r="O232" t="s">
        <v>765</v>
      </c>
      <c r="P232" t="s">
        <v>766</v>
      </c>
    </row>
    <row r="233" spans="12:16" x14ac:dyDescent="0.25">
      <c r="L233" t="str">
        <f t="shared" ca="1" si="5"/>
        <v>Свазиленд</v>
      </c>
      <c r="M233" s="57" t="s">
        <v>303</v>
      </c>
      <c r="N233" s="57" t="s">
        <v>1068</v>
      </c>
      <c r="O233" t="s">
        <v>767</v>
      </c>
      <c r="P233" t="s">
        <v>768</v>
      </c>
    </row>
    <row r="234" spans="12:16" x14ac:dyDescent="0.25">
      <c r="L234" t="str">
        <f t="shared" ca="1" si="5"/>
        <v>Швеция</v>
      </c>
      <c r="M234" s="57" t="s">
        <v>304</v>
      </c>
      <c r="N234" s="57" t="s">
        <v>1069</v>
      </c>
      <c r="O234" t="s">
        <v>769</v>
      </c>
      <c r="P234" t="s">
        <v>770</v>
      </c>
    </row>
    <row r="235" spans="12:16" x14ac:dyDescent="0.25">
      <c r="L235" t="str">
        <f t="shared" ca="1" si="5"/>
        <v>Швейцария</v>
      </c>
      <c r="M235" s="57" t="s">
        <v>305</v>
      </c>
      <c r="N235" s="57" t="s">
        <v>1070</v>
      </c>
      <c r="O235" t="s">
        <v>771</v>
      </c>
      <c r="P235" t="s">
        <v>772</v>
      </c>
    </row>
    <row r="236" spans="12:16" x14ac:dyDescent="0.25">
      <c r="L236" t="str">
        <f t="shared" ca="1" si="5"/>
        <v>Сирия</v>
      </c>
      <c r="M236" s="57" t="s">
        <v>306</v>
      </c>
      <c r="N236" s="57" t="s">
        <v>1071</v>
      </c>
      <c r="O236" t="s">
        <v>773</v>
      </c>
      <c r="P236" t="s">
        <v>774</v>
      </c>
    </row>
    <row r="237" spans="12:16" x14ac:dyDescent="0.25">
      <c r="L237" t="str">
        <f t="shared" ca="1" si="5"/>
        <v>Тайвань</v>
      </c>
      <c r="M237" s="57" t="s">
        <v>307</v>
      </c>
      <c r="N237" s="57" t="s">
        <v>1072</v>
      </c>
      <c r="O237" t="s">
        <v>775</v>
      </c>
      <c r="P237" t="s">
        <v>776</v>
      </c>
    </row>
    <row r="238" spans="12:16" x14ac:dyDescent="0.25">
      <c r="L238" t="str">
        <f t="shared" ca="1" si="5"/>
        <v>Таджикистан</v>
      </c>
      <c r="M238" s="57" t="s">
        <v>308</v>
      </c>
      <c r="N238" s="57" t="s">
        <v>1073</v>
      </c>
      <c r="O238" t="s">
        <v>777</v>
      </c>
      <c r="P238" t="s">
        <v>778</v>
      </c>
    </row>
    <row r="239" spans="12:16" x14ac:dyDescent="0.25">
      <c r="L239" t="str">
        <f t="shared" ca="1" si="5"/>
        <v>Танзания</v>
      </c>
      <c r="M239" s="57" t="s">
        <v>309</v>
      </c>
      <c r="N239" s="57" t="s">
        <v>1074</v>
      </c>
      <c r="O239" t="s">
        <v>779</v>
      </c>
      <c r="P239" t="s">
        <v>780</v>
      </c>
    </row>
    <row r="240" spans="12:16" x14ac:dyDescent="0.25">
      <c r="L240" t="str">
        <f t="shared" ca="1" si="5"/>
        <v>Таиланд</v>
      </c>
      <c r="M240" s="57" t="s">
        <v>310</v>
      </c>
      <c r="N240" s="57" t="s">
        <v>1075</v>
      </c>
      <c r="O240" t="s">
        <v>781</v>
      </c>
      <c r="P240" t="s">
        <v>782</v>
      </c>
    </row>
    <row r="241" spans="12:16" x14ac:dyDescent="0.25">
      <c r="L241" t="str">
        <f t="shared" ca="1" si="5"/>
        <v>Восточный Тимор</v>
      </c>
      <c r="M241" s="57" t="s">
        <v>311</v>
      </c>
      <c r="N241" s="57" t="s">
        <v>1076</v>
      </c>
      <c r="O241" t="s">
        <v>311</v>
      </c>
      <c r="P241" t="s">
        <v>783</v>
      </c>
    </row>
    <row r="242" spans="12:16" x14ac:dyDescent="0.25">
      <c r="L242" t="str">
        <f t="shared" ca="1" si="5"/>
        <v>Того</v>
      </c>
      <c r="M242" s="57" t="s">
        <v>312</v>
      </c>
      <c r="N242" s="57" t="s">
        <v>1077</v>
      </c>
      <c r="O242" t="s">
        <v>312</v>
      </c>
      <c r="P242" t="s">
        <v>784</v>
      </c>
    </row>
    <row r="243" spans="12:16" x14ac:dyDescent="0.25">
      <c r="L243" t="str">
        <f t="shared" ca="1" si="5"/>
        <v>Токелау</v>
      </c>
      <c r="M243" s="57" t="s">
        <v>313</v>
      </c>
      <c r="N243" s="57" t="s">
        <v>1078</v>
      </c>
      <c r="O243" t="s">
        <v>313</v>
      </c>
      <c r="P243" t="s">
        <v>785</v>
      </c>
    </row>
    <row r="244" spans="12:16" x14ac:dyDescent="0.25">
      <c r="L244" t="str">
        <f t="shared" ca="1" si="5"/>
        <v>Тонга</v>
      </c>
      <c r="M244" s="57" t="s">
        <v>314</v>
      </c>
      <c r="N244" s="57" t="s">
        <v>1079</v>
      </c>
      <c r="O244" t="s">
        <v>314</v>
      </c>
      <c r="P244" t="s">
        <v>786</v>
      </c>
    </row>
    <row r="245" spans="12:16" x14ac:dyDescent="0.25">
      <c r="L245" t="str">
        <f t="shared" ca="1" si="5"/>
        <v>Тринидад и Тобаго</v>
      </c>
      <c r="M245" s="57" t="s">
        <v>315</v>
      </c>
      <c r="N245" s="57" t="s">
        <v>1080</v>
      </c>
      <c r="O245" t="s">
        <v>787</v>
      </c>
      <c r="P245" t="s">
        <v>788</v>
      </c>
    </row>
    <row r="246" spans="12:16" x14ac:dyDescent="0.25">
      <c r="L246" t="str">
        <f t="shared" ca="1" si="5"/>
        <v>Тунис</v>
      </c>
      <c r="M246" s="57" t="s">
        <v>316</v>
      </c>
      <c r="N246" s="57" t="s">
        <v>1081</v>
      </c>
      <c r="O246" t="s">
        <v>789</v>
      </c>
      <c r="P246" t="s">
        <v>790</v>
      </c>
    </row>
    <row r="247" spans="12:16" x14ac:dyDescent="0.25">
      <c r="L247" t="str">
        <f t="shared" ca="1" si="5"/>
        <v>Турция</v>
      </c>
      <c r="M247" s="57" t="s">
        <v>317</v>
      </c>
      <c r="N247" s="57" t="s">
        <v>1082</v>
      </c>
      <c r="O247" t="s">
        <v>791</v>
      </c>
      <c r="P247" t="s">
        <v>792</v>
      </c>
    </row>
    <row r="248" spans="12:16" x14ac:dyDescent="0.25">
      <c r="L248" t="str">
        <f t="shared" ca="1" si="5"/>
        <v>Туркмения</v>
      </c>
      <c r="M248" s="57" t="s">
        <v>318</v>
      </c>
      <c r="N248" s="57" t="s">
        <v>1083</v>
      </c>
      <c r="O248" t="s">
        <v>793</v>
      </c>
      <c r="P248" t="s">
        <v>794</v>
      </c>
    </row>
    <row r="249" spans="12:16" x14ac:dyDescent="0.25">
      <c r="L249" t="str">
        <f t="shared" ca="1" si="5"/>
        <v>Тёркс и Кайкос</v>
      </c>
      <c r="M249" s="57" t="s">
        <v>319</v>
      </c>
      <c r="N249" s="57" t="s">
        <v>1084</v>
      </c>
      <c r="O249" t="s">
        <v>795</v>
      </c>
      <c r="P249" t="s">
        <v>796</v>
      </c>
    </row>
    <row r="250" spans="12:16" x14ac:dyDescent="0.25">
      <c r="L250" t="str">
        <f t="shared" ca="1" si="5"/>
        <v>Тувалу</v>
      </c>
      <c r="M250" s="57" t="s">
        <v>320</v>
      </c>
      <c r="N250" s="57" t="s">
        <v>1085</v>
      </c>
      <c r="O250" t="s">
        <v>320</v>
      </c>
      <c r="P250" t="s">
        <v>797</v>
      </c>
    </row>
    <row r="251" spans="12:16" x14ac:dyDescent="0.25">
      <c r="L251" t="str">
        <f t="shared" ca="1" si="5"/>
        <v>Уганда</v>
      </c>
      <c r="M251" s="57" t="s">
        <v>321</v>
      </c>
      <c r="N251" s="57" t="s">
        <v>1086</v>
      </c>
      <c r="O251" t="s">
        <v>321</v>
      </c>
      <c r="P251" t="s">
        <v>798</v>
      </c>
    </row>
    <row r="252" spans="12:16" x14ac:dyDescent="0.25">
      <c r="L252" t="str">
        <f t="shared" ca="1" si="5"/>
        <v>Украина</v>
      </c>
      <c r="M252" s="57" t="s">
        <v>322</v>
      </c>
      <c r="N252" s="57" t="s">
        <v>1087</v>
      </c>
      <c r="O252" t="s">
        <v>799</v>
      </c>
      <c r="P252" t="s">
        <v>800</v>
      </c>
    </row>
    <row r="253" spans="12:16" x14ac:dyDescent="0.25">
      <c r="L253" t="str">
        <f t="shared" ca="1" si="5"/>
        <v>Объединенные Арабские Эмираты</v>
      </c>
      <c r="M253" s="57" t="s">
        <v>323</v>
      </c>
      <c r="N253" s="57" t="s">
        <v>1088</v>
      </c>
      <c r="O253" t="s">
        <v>801</v>
      </c>
      <c r="P253" t="s">
        <v>802</v>
      </c>
    </row>
    <row r="254" spans="12:16" x14ac:dyDescent="0.25">
      <c r="L254" t="str">
        <f t="shared" ca="1" si="5"/>
        <v>Великобритания</v>
      </c>
      <c r="M254" s="57" t="s">
        <v>324</v>
      </c>
      <c r="N254" s="57" t="s">
        <v>1089</v>
      </c>
      <c r="O254" t="s">
        <v>803</v>
      </c>
      <c r="P254" t="s">
        <v>804</v>
      </c>
    </row>
    <row r="255" spans="12:16" x14ac:dyDescent="0.25">
      <c r="L255" t="str">
        <f t="shared" ca="1" si="5"/>
        <v>Соединённые Штаты Америки</v>
      </c>
      <c r="M255" s="57" t="s">
        <v>325</v>
      </c>
      <c r="N255" s="57" t="s">
        <v>1090</v>
      </c>
      <c r="O255" t="s">
        <v>805</v>
      </c>
      <c r="P255" t="s">
        <v>806</v>
      </c>
    </row>
    <row r="256" spans="12:16" x14ac:dyDescent="0.25">
      <c r="L256" t="str">
        <f t="shared" ca="1" si="5"/>
        <v>Виргинские Острова (США)</v>
      </c>
      <c r="M256" s="57" t="s">
        <v>326</v>
      </c>
      <c r="N256" s="57" t="s">
        <v>1091</v>
      </c>
      <c r="O256" t="s">
        <v>807</v>
      </c>
      <c r="P256" t="s">
        <v>808</v>
      </c>
    </row>
    <row r="257" spans="12:16" x14ac:dyDescent="0.25">
      <c r="L257" t="str">
        <f t="shared" ca="1" si="5"/>
        <v>Уругвай</v>
      </c>
      <c r="M257" s="57" t="s">
        <v>327</v>
      </c>
      <c r="N257" s="57" t="s">
        <v>1092</v>
      </c>
      <c r="O257" t="s">
        <v>327</v>
      </c>
      <c r="P257" t="s">
        <v>809</v>
      </c>
    </row>
    <row r="258" spans="12:16" x14ac:dyDescent="0.25">
      <c r="L258" t="str">
        <f t="shared" ca="1" si="5"/>
        <v>Узбекистан</v>
      </c>
      <c r="M258" s="57" t="s">
        <v>328</v>
      </c>
      <c r="N258" s="57" t="s">
        <v>1093</v>
      </c>
      <c r="O258" t="s">
        <v>810</v>
      </c>
      <c r="P258" t="s">
        <v>811</v>
      </c>
    </row>
    <row r="259" spans="12:16" x14ac:dyDescent="0.25">
      <c r="L259" t="str">
        <f t="shared" ref="L259:L271" ca="1" si="6">OFFSET($M259,0,LangOffset,1,1)</f>
        <v>Вануату</v>
      </c>
      <c r="M259" s="57" t="s">
        <v>329</v>
      </c>
      <c r="N259" s="57" t="s">
        <v>1094</v>
      </c>
      <c r="O259" t="s">
        <v>329</v>
      </c>
      <c r="P259" t="s">
        <v>812</v>
      </c>
    </row>
    <row r="260" spans="12:16" x14ac:dyDescent="0.25">
      <c r="L260" t="str">
        <f t="shared" ca="1" si="6"/>
        <v>Венесуэла</v>
      </c>
      <c r="M260" s="57" t="s">
        <v>330</v>
      </c>
      <c r="N260" s="57" t="s">
        <v>1095</v>
      </c>
      <c r="O260" t="s">
        <v>330</v>
      </c>
      <c r="P260" t="s">
        <v>813</v>
      </c>
    </row>
    <row r="261" spans="12:16" x14ac:dyDescent="0.25">
      <c r="L261" t="str">
        <f t="shared" ca="1" si="6"/>
        <v>Вьетнам</v>
      </c>
      <c r="M261" s="57" t="s">
        <v>331</v>
      </c>
      <c r="N261" s="57" t="s">
        <v>1096</v>
      </c>
      <c r="O261" t="s">
        <v>331</v>
      </c>
      <c r="P261" t="s">
        <v>814</v>
      </c>
    </row>
    <row r="262" spans="12:16" x14ac:dyDescent="0.25">
      <c r="L262" t="str">
        <f t="shared" ca="1" si="6"/>
        <v>Уоллис и Футуна</v>
      </c>
      <c r="M262" s="57" t="s">
        <v>332</v>
      </c>
      <c r="N262" s="57" t="s">
        <v>1097</v>
      </c>
      <c r="O262" t="s">
        <v>815</v>
      </c>
      <c r="P262" t="s">
        <v>816</v>
      </c>
    </row>
    <row r="263" spans="12:16" x14ac:dyDescent="0.25">
      <c r="L263" t="str">
        <f t="shared" ca="1" si="6"/>
        <v>Западная Африка</v>
      </c>
      <c r="M263" s="57" t="s">
        <v>372</v>
      </c>
      <c r="N263" s="57" t="s">
        <v>1098</v>
      </c>
      <c r="O263" t="s">
        <v>817</v>
      </c>
      <c r="P263" t="s">
        <v>818</v>
      </c>
    </row>
    <row r="264" spans="12:16" x14ac:dyDescent="0.25">
      <c r="L264" t="str">
        <f t="shared" ca="1" si="6"/>
        <v>Западная Азия</v>
      </c>
      <c r="M264" s="57" t="s">
        <v>373</v>
      </c>
      <c r="N264" s="57" t="s">
        <v>1099</v>
      </c>
      <c r="O264" t="s">
        <v>819</v>
      </c>
      <c r="P264" t="s">
        <v>820</v>
      </c>
    </row>
    <row r="265" spans="12:16" x14ac:dyDescent="0.25">
      <c r="L265" t="str">
        <f t="shared" ca="1" si="6"/>
        <v>Западная Европа</v>
      </c>
      <c r="M265" s="57" t="s">
        <v>374</v>
      </c>
      <c r="N265" s="57" t="s">
        <v>1100</v>
      </c>
      <c r="O265" t="s">
        <v>821</v>
      </c>
      <c r="P265" t="s">
        <v>822</v>
      </c>
    </row>
    <row r="266" spans="12:16" x14ac:dyDescent="0.25">
      <c r="L266" t="str">
        <f t="shared" ca="1" si="6"/>
        <v>Западная Сахара</v>
      </c>
      <c r="M266" s="57" t="s">
        <v>333</v>
      </c>
      <c r="N266" s="57" t="s">
        <v>1101</v>
      </c>
      <c r="O266" t="s">
        <v>823</v>
      </c>
      <c r="P266" t="s">
        <v>824</v>
      </c>
    </row>
    <row r="267" spans="12:16" x14ac:dyDescent="0.25">
      <c r="L267" t="str">
        <f t="shared" ca="1" si="6"/>
        <v>Мир</v>
      </c>
      <c r="M267" s="57" t="s">
        <v>375</v>
      </c>
      <c r="N267" s="57" t="s">
        <v>1102</v>
      </c>
      <c r="O267" t="s">
        <v>825</v>
      </c>
      <c r="P267" t="s">
        <v>826</v>
      </c>
    </row>
    <row r="268" spans="12:16" x14ac:dyDescent="0.25">
      <c r="L268" t="str">
        <f t="shared" ca="1" si="6"/>
        <v>Йемен</v>
      </c>
      <c r="M268" s="57" t="s">
        <v>334</v>
      </c>
      <c r="N268" s="57" t="s">
        <v>1103</v>
      </c>
      <c r="O268" t="s">
        <v>334</v>
      </c>
      <c r="P268" t="s">
        <v>827</v>
      </c>
    </row>
    <row r="269" spans="12:16" x14ac:dyDescent="0.25">
      <c r="L269" t="str">
        <f t="shared" ca="1" si="6"/>
        <v>Замбия</v>
      </c>
      <c r="M269" s="57" t="s">
        <v>335</v>
      </c>
      <c r="N269" s="57" t="s">
        <v>1104</v>
      </c>
      <c r="O269" t="s">
        <v>335</v>
      </c>
      <c r="P269" t="s">
        <v>828</v>
      </c>
    </row>
    <row r="270" spans="12:16" x14ac:dyDescent="0.25">
      <c r="L270" t="str">
        <f t="shared" ca="1" si="6"/>
        <v>Занзибар</v>
      </c>
      <c r="M270" s="57" t="s">
        <v>336</v>
      </c>
      <c r="N270" s="57" t="s">
        <v>1105</v>
      </c>
      <c r="O270" t="s">
        <v>336</v>
      </c>
      <c r="P270" t="s">
        <v>829</v>
      </c>
    </row>
    <row r="271" spans="12:16" x14ac:dyDescent="0.25">
      <c r="L271" t="str">
        <f t="shared" ca="1" si="6"/>
        <v>Зимбабве</v>
      </c>
      <c r="M271" s="57" t="s">
        <v>337</v>
      </c>
      <c r="N271" s="57" t="s">
        <v>1106</v>
      </c>
      <c r="O271" t="s">
        <v>337</v>
      </c>
      <c r="P271" t="s">
        <v>830</v>
      </c>
    </row>
  </sheetData>
  <sheetProtection algorithmName="SHA-512" hashValue="yeboFZIkulRxcAhmP2+Ww/6fEMwMhdo+H7uk9/SgOozd9Rbx2/7dMglCqq7zRZbya/WlkUC59M817CRC5vyzoQ==" saltValue="Si1I3w8gTxPgpd8BzycRtQ==" spinCount="100000" sheet="1" objects="1" scenarios="1"/>
  <sortState ref="C4:D9">
    <sortCondition ref="C4:C9"/>
  </sortState>
  <customSheetViews>
    <customSheetView guid="{CD09CE3E-58EC-4EDC-BE6A-B9CFB40E5B97}">
      <selection activeCell="A16" sqref="A16"/>
      <pageMargins left="0.7" right="0.7" top="0.75" bottom="0.75" header="0.3" footer="0.3"/>
    </customSheetView>
    <customSheetView guid="{DCBE10EC-8F38-2F45-867C-33FA420E36B5}">
      <selection activeCell="A23" sqref="A23"/>
      <pageMargins left="0.7" right="0.7" top="0.75" bottom="0.75" header="0.3" footer="0.3"/>
    </customSheetView>
    <customSheetView guid="{5D020AB2-0A97-4230-BF83-062EE6184162}">
      <selection activeCell="B15" sqref="B15"/>
      <pageMargins left="0.7" right="0.7" top="0.75" bottom="0.75" header="0.3" footer="0.3"/>
    </customSheetView>
    <customSheetView guid="{8A762DD9-6125-4177-AA9B-79E8D68448DE}">
      <selection activeCell="B30" sqref="B30"/>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Z500"/>
  <sheetViews>
    <sheetView topLeftCell="C1" zoomScale="70" zoomScaleNormal="70" workbookViewId="0">
      <selection activeCell="H55" sqref="H55"/>
    </sheetView>
  </sheetViews>
  <sheetFormatPr defaultColWidth="9" defaultRowHeight="14.25" x14ac:dyDescent="0.2"/>
  <cols>
    <col min="1" max="1" width="19.875" style="4" customWidth="1"/>
    <col min="2" max="2" width="25.375" style="4" customWidth="1"/>
    <col min="3" max="3" width="19.875" style="4" customWidth="1"/>
    <col min="4" max="4" width="26.5" style="12" customWidth="1"/>
    <col min="5" max="5" width="19.875" style="4" customWidth="1"/>
    <col min="6" max="6" width="16.125" style="10" customWidth="1"/>
    <col min="7" max="7" width="33.625" style="4" customWidth="1"/>
    <col min="8" max="8" width="19.875" style="4" customWidth="1"/>
    <col min="9" max="9" width="73.375" style="12" customWidth="1"/>
    <col min="10" max="10" width="71.625" style="12" customWidth="1"/>
    <col min="11" max="11" width="36.875" style="4" customWidth="1"/>
    <col min="12" max="16384" width="9" style="4"/>
  </cols>
  <sheetData>
    <row r="1" spans="1:11" x14ac:dyDescent="0.2">
      <c r="A1" s="5" t="s">
        <v>15</v>
      </c>
      <c r="C1" s="6">
        <f>IF(Language="English",0,IF(Language="French",1,IF(Language="Spanish",2,IF(Language="Russian",3))))</f>
        <v>3</v>
      </c>
      <c r="D1" s="4"/>
      <c r="E1" s="6"/>
      <c r="F1" s="9"/>
      <c r="G1" s="7" t="s">
        <v>19</v>
      </c>
      <c r="H1" s="8"/>
      <c r="I1" s="13"/>
      <c r="J1" s="13"/>
      <c r="K1" s="8" t="s">
        <v>1204</v>
      </c>
    </row>
    <row r="2" spans="1:11" x14ac:dyDescent="0.2">
      <c r="A2" s="52" t="s">
        <v>20</v>
      </c>
      <c r="B2" s="52" t="s">
        <v>16</v>
      </c>
      <c r="C2" s="44" t="s">
        <v>21</v>
      </c>
      <c r="D2" s="44" t="s">
        <v>18</v>
      </c>
      <c r="E2" s="60" t="s">
        <v>22</v>
      </c>
      <c r="F2" s="9"/>
      <c r="G2" s="51" t="s">
        <v>20</v>
      </c>
      <c r="H2" s="52" t="s">
        <v>16</v>
      </c>
      <c r="I2" s="44" t="s">
        <v>21</v>
      </c>
      <c r="J2" s="44" t="s">
        <v>18</v>
      </c>
      <c r="K2" s="44" t="s">
        <v>22</v>
      </c>
    </row>
    <row r="3" spans="1:11" ht="15" x14ac:dyDescent="0.2">
      <c r="A3" s="12" t="str">
        <f t="shared" ref="A3:A35" ca="1" si="0">OFFSET($B3,0,LangOffset,1,1)</f>
        <v>Туберкулез</v>
      </c>
      <c r="B3" s="12" t="s">
        <v>61</v>
      </c>
      <c r="C3" s="12" t="s">
        <v>1107</v>
      </c>
      <c r="D3" s="12" t="s">
        <v>61</v>
      </c>
      <c r="E3" s="12" t="s">
        <v>60</v>
      </c>
      <c r="G3" s="12" t="str">
        <f t="shared" ref="G3:G65" ca="1" si="1">OFFSET($H3,0,LangOffset,1,1)</f>
        <v>ИНСТРУКЦИИ - приоритетные модули по ТБ</v>
      </c>
      <c r="H3" s="12" t="s">
        <v>104</v>
      </c>
      <c r="I3" s="12" t="s">
        <v>1140</v>
      </c>
      <c r="J3" s="12" t="s">
        <v>1173</v>
      </c>
      <c r="K3" s="12" t="s">
        <v>1205</v>
      </c>
    </row>
    <row r="4" spans="1:11" ht="15" x14ac:dyDescent="0.2">
      <c r="A4" s="12" t="str">
        <f t="shared" ca="1" si="0"/>
        <v>Таблица 1 программных пробелов по ТБ (в отношении приоритетного мероприятия)</v>
      </c>
      <c r="B4" s="12" t="s">
        <v>62</v>
      </c>
      <c r="C4" s="12" t="s">
        <v>1108</v>
      </c>
      <c r="D4" s="12" t="s">
        <v>1331</v>
      </c>
      <c r="E4" s="12" t="s">
        <v>1185</v>
      </c>
      <c r="G4" s="12" t="str">
        <f t="shared" ca="1" si="1"/>
        <v>Инструкции по заполнению таблицы программных пробелов по туберкулезу:</v>
      </c>
      <c r="H4" s="12" t="s">
        <v>68</v>
      </c>
      <c r="I4" s="12" t="s">
        <v>1141</v>
      </c>
      <c r="J4" s="12" t="s">
        <v>1342</v>
      </c>
      <c r="K4" s="12" t="s">
        <v>1206</v>
      </c>
    </row>
    <row r="5" spans="1:11" ht="15" x14ac:dyDescent="0.2">
      <c r="A5" s="12" t="str">
        <f t="shared" ca="1" si="0"/>
        <v>Таблица 2 программных пробелов по ТБ (в отношении приоритетного мероприятия)</v>
      </c>
      <c r="B5" s="12" t="s">
        <v>63</v>
      </c>
      <c r="C5" s="12" t="s">
        <v>1109</v>
      </c>
      <c r="D5" s="12" t="s">
        <v>1332</v>
      </c>
      <c r="E5" s="12" t="s">
        <v>1186</v>
      </c>
      <c r="G5" s="12" t="str">
        <f t="shared" ca="1" si="1"/>
        <v xml:space="preserve">Просьба заполнять отдельные таблицы программных пробелов, содержащиеся на листе “Таблицы”, по приоритетным модулям, относящимся к запросу на финансирование по ТБ. Ниже перечислены возможные модули и соответствующие относящиеся к ним мероприятия, которые можно выбрать. Заполнять таблицы следует только по тем модулям или мероприятиям,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Руководстве по модульной форме. 
Приоритетные модули:
- Уход в связи с ТБ и профилактика ТБ
          -&gt; Выявление случаев и диагностика
- МЛУ-ТБ
          -&gt; Выявление случаев и диагностика
          -&gt; Лечение
- ТБ/ВИЧ
          -&gt; совместные мероприятия  в области с коинфекцией ТБ/ВИЧ
</v>
      </c>
      <c r="H5" s="12" t="s">
        <v>377</v>
      </c>
      <c r="I5" s="98" t="s">
        <v>1280</v>
      </c>
      <c r="J5" s="12" t="s">
        <v>1343</v>
      </c>
      <c r="K5" s="12" t="s">
        <v>1304</v>
      </c>
    </row>
    <row r="6" spans="1:11" ht="15" x14ac:dyDescent="0.2">
      <c r="A6" s="12" t="str">
        <f t="shared" ca="1" si="0"/>
        <v>Таблица 3 программных пробелов по ТБ (в отношении приоритетного мероприятия)</v>
      </c>
      <c r="B6" s="12" t="s">
        <v>64</v>
      </c>
      <c r="C6" s="12" t="s">
        <v>1110</v>
      </c>
      <c r="D6" s="12" t="s">
        <v>1333</v>
      </c>
      <c r="E6" s="12" t="s">
        <v>1187</v>
      </c>
      <c r="G6" s="12" t="str">
        <f t="shared" ca="1" si="1"/>
        <v xml:space="preserve">Приступая к заполнению каждой из таблиц, укажите нужный приоритетный модуль, выбрав его из раскрывающегося списка рядом со строкой “Приоритетный модуль”. После выбора модуля / мероприятия соответствующий показатель охвата появится автоматически. В пустые ячейки, выделенные белым цветом, необходимо ввести данные. Ячейки, выделенные фиолетовым цветом, будут затем заполнены автоматически.
При представлении отдельных запросов на финансирование по ТБ и ВИЧ таблицы анализа пробелов по ТБ / ВИЧ должны включаться как в запрос по ТБ, так и в запрос по ВИЧ. В случае представления объединенного запроса по ТБ / ВИЧ просьба заполнить таблицы программных пробелов в едином файле Excel по ТБ / ВИЧ.
Следующие инструкции содержат подробную информацию о том, как заполнить таблицу пробелов для каждого модуля / мероприятия. Обратите внимание, что для каждой комплексной мероприятия по борьбе с коинфекцией ТБ/ВИЧ необходимо заполнять отдельные таблицы. Не забудьте, что из 3-х перечисленных выше приоритетных модулей заполнять таблицы следует только по тем мероприятиям / индикаторам, которые относятся к заявке на финансирование.
</v>
      </c>
      <c r="H6" s="12" t="s">
        <v>378</v>
      </c>
      <c r="I6" s="98" t="s">
        <v>1281</v>
      </c>
      <c r="J6" s="12" t="s">
        <v>1344</v>
      </c>
      <c r="K6" s="12" t="s">
        <v>1207</v>
      </c>
    </row>
    <row r="7" spans="1:11" ht="15" x14ac:dyDescent="0.2">
      <c r="A7" s="12" t="str">
        <f t="shared" ca="1" si="0"/>
        <v>Таблица 4 программных пробелов по ТБ (в отношении приоритетного мероприятия)</v>
      </c>
      <c r="B7" s="12" t="s">
        <v>65</v>
      </c>
      <c r="C7" s="12" t="s">
        <v>1111</v>
      </c>
      <c r="D7" s="12" t="s">
        <v>1334</v>
      </c>
      <c r="E7" s="12" t="s">
        <v>1188</v>
      </c>
      <c r="G7" s="12" t="str">
        <f t="shared" ca="1" si="1"/>
        <v>Для справки см. WHO- Stop TB Planning and Budgeting tool: http://www.who.int/tb/dots/planning_budgeting_tool/en/</v>
      </c>
      <c r="H7" s="12" t="s">
        <v>74</v>
      </c>
      <c r="I7" s="98" t="s">
        <v>1150</v>
      </c>
      <c r="J7" s="12" t="s">
        <v>76</v>
      </c>
      <c r="K7" s="12" t="s">
        <v>1208</v>
      </c>
    </row>
    <row r="8" spans="1:11" ht="15" x14ac:dyDescent="0.2">
      <c r="A8" s="12" t="str">
        <f t="shared" ca="1" si="0"/>
        <v>Таблица 5 программных пробелов по ТБ (в отношении приоритетного мероприятия)</v>
      </c>
      <c r="B8" s="12" t="s">
        <v>66</v>
      </c>
      <c r="C8" s="12" t="s">
        <v>1112</v>
      </c>
      <c r="D8" s="12" t="s">
        <v>1335</v>
      </c>
      <c r="E8" s="12" t="s">
        <v>1189</v>
      </c>
      <c r="G8" s="12" t="str">
        <f t="shared" ca="1" si="1"/>
        <v>На листе “Пустая таблица” можно найти пустую таблицу, которая может быть использована в том случае, если количество таблиц, содержащихся в рабочей книге, окажется недостаточным или если кандидат пожелает представить таблицу для модуля / мероприятия, не указанного в приведенных ниже инструкциях.</v>
      </c>
      <c r="H8" s="12" t="s">
        <v>100</v>
      </c>
      <c r="I8" s="98" t="s">
        <v>1282</v>
      </c>
      <c r="J8" s="12" t="s">
        <v>1310</v>
      </c>
      <c r="K8" s="12" t="s">
        <v>1209</v>
      </c>
    </row>
    <row r="9" spans="1:11" ht="15" x14ac:dyDescent="0.2">
      <c r="A9" s="12" t="str">
        <f t="shared" ca="1" si="0"/>
        <v>Таблица 6 программных пробелов по ТБ (в отношении приоритетного мероприятия)</v>
      </c>
      <c r="B9" s="12" t="s">
        <v>67</v>
      </c>
      <c r="C9" s="12" t="s">
        <v>1113</v>
      </c>
      <c r="D9" s="12" t="s">
        <v>1336</v>
      </c>
      <c r="E9" s="12" t="s">
        <v>1190</v>
      </c>
      <c r="G9" s="12" t="str">
        <f t="shared" ca="1" si="1"/>
        <v>Вкладка "Таблицы"</v>
      </c>
      <c r="H9" s="12" t="s">
        <v>96</v>
      </c>
      <c r="I9" s="12" t="s">
        <v>1142</v>
      </c>
      <c r="J9" s="12" t="s">
        <v>1174</v>
      </c>
      <c r="K9" s="12" t="s">
        <v>1210</v>
      </c>
    </row>
    <row r="10" spans="1:11" ht="15" x14ac:dyDescent="0.2">
      <c r="A10" s="12" t="str">
        <f t="shared" ca="1" si="0"/>
        <v xml:space="preserve">Приоритетный модуль </v>
      </c>
      <c r="B10" s="12" t="s">
        <v>23</v>
      </c>
      <c r="C10" s="12" t="s">
        <v>1114</v>
      </c>
      <c r="D10" s="12" t="s">
        <v>1167</v>
      </c>
      <c r="E10" s="12" t="s">
        <v>43</v>
      </c>
      <c r="G10" s="12" t="str">
        <f t="shared" ca="1" si="1"/>
        <v>Уход в связи с ТБ и профилактика ТБ - выявление случаев и диагностика</v>
      </c>
      <c r="H10" s="12" t="s">
        <v>97</v>
      </c>
      <c r="I10" s="98" t="s">
        <v>1153</v>
      </c>
      <c r="J10" s="12" t="s">
        <v>1175</v>
      </c>
      <c r="K10" s="12" t="s">
        <v>1305</v>
      </c>
    </row>
    <row r="11" spans="1:11" ht="15" x14ac:dyDescent="0.2">
      <c r="A11" s="12" t="str">
        <f t="shared" ca="1" si="0"/>
        <v>Выбранный показатель охвата</v>
      </c>
      <c r="B11" s="12" t="s">
        <v>0</v>
      </c>
      <c r="C11" s="12" t="s">
        <v>1115</v>
      </c>
      <c r="D11" s="12" t="s">
        <v>30</v>
      </c>
      <c r="E11" s="12" t="s">
        <v>44</v>
      </c>
      <c r="G11" s="12" t="str">
        <f t="shared" ca="1" si="1"/>
        <v>Показатель охвата: число зарегистрированных случаев ТБ всех форм – бактериологически подтвержденных и клинически продиагностированных (новых и рецидивов).</v>
      </c>
      <c r="H11" s="12" t="s">
        <v>379</v>
      </c>
      <c r="I11" s="98" t="s">
        <v>1154</v>
      </c>
      <c r="J11" s="12" t="s">
        <v>1264</v>
      </c>
      <c r="K11" s="12" t="s">
        <v>1212</v>
      </c>
    </row>
    <row r="12" spans="1:11" ht="15" x14ac:dyDescent="0.2">
      <c r="A12" s="12" t="str">
        <f t="shared" ca="1" si="0"/>
        <v xml:space="preserve">Существующий национальный охват </v>
      </c>
      <c r="B12" s="12" t="s">
        <v>12</v>
      </c>
      <c r="C12" s="12" t="s">
        <v>1116</v>
      </c>
      <c r="D12" s="12" t="s">
        <v>31</v>
      </c>
      <c r="E12" s="12" t="s">
        <v>45</v>
      </c>
      <c r="G12" s="12" t="str">
        <f t="shared" ca="1" si="1"/>
        <v>Расчетная численность населения, нуждающегося в поддержке / подверженного риску:
означает расчетное число пациентов со всеми формами ТБ.</v>
      </c>
      <c r="H12" s="12" t="s">
        <v>380</v>
      </c>
      <c r="I12" s="98" t="s">
        <v>1283</v>
      </c>
      <c r="J12" s="12" t="s">
        <v>75</v>
      </c>
      <c r="K12" s="99" t="s">
        <v>1213</v>
      </c>
    </row>
    <row r="13" spans="1:11" ht="15" x14ac:dyDescent="0.2">
      <c r="A13" s="12" t="str">
        <f t="shared" ca="1" si="0"/>
        <v>Укажите последние результаты</v>
      </c>
      <c r="B13" s="12" t="s">
        <v>13</v>
      </c>
      <c r="C13" s="12" t="s">
        <v>1117</v>
      </c>
      <c r="D13" s="12" t="s">
        <v>32</v>
      </c>
      <c r="E13" s="12" t="s">
        <v>46</v>
      </c>
      <c r="G13" s="12" t="str">
        <f t="shared" ca="1" si="1"/>
        <v xml:space="preserve">Национальная цель:
1) означает национальную цель согласно НСП или любую другую последнюю согласованную национальную цель.
2) "#" означает число пациентов со всеми формами ТБ (новых и рецидивов), данные о которых передаются национальным руководящим органам здравоохранения. Включает бактериологически подтвержденные случаи и случаи, продиагностированные с использованием других методов, таких как рентгеноскопия, цитология, а также клинически продиагностированные случаи.
3) "%" означает показатель выявления случаев заболевания, т.е. процентную долю зарегистрированных случаев ТБ всех форм (новых и рецидивов) среди расчетной численности больных с ТБ.
</v>
      </c>
      <c r="H13" s="12" t="s">
        <v>381</v>
      </c>
      <c r="I13" s="98" t="s">
        <v>1151</v>
      </c>
      <c r="J13" s="12" t="s">
        <v>1176</v>
      </c>
      <c r="K13" s="12" t="s">
        <v>1306</v>
      </c>
    </row>
    <row r="14" spans="1:11" ht="15" x14ac:dyDescent="0.2">
      <c r="A14" s="12" t="str">
        <f t="shared" ca="1" si="0"/>
        <v>Год</v>
      </c>
      <c r="B14" s="12" t="s">
        <v>9</v>
      </c>
      <c r="C14" s="12" t="s">
        <v>1118</v>
      </c>
      <c r="D14" s="12" t="s">
        <v>33</v>
      </c>
      <c r="E14" s="12" t="s">
        <v>47</v>
      </c>
      <c r="G14" s="12" t="str">
        <f t="shared" ca="1" si="1"/>
        <v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v>
      </c>
      <c r="H14" s="12" t="s">
        <v>382</v>
      </c>
      <c r="I14" s="98" t="s">
        <v>1284</v>
      </c>
      <c r="J14" s="12" t="s">
        <v>1311</v>
      </c>
      <c r="K14" s="12" t="s">
        <v>1214</v>
      </c>
    </row>
    <row r="15" spans="1:11" ht="15" x14ac:dyDescent="0.2">
      <c r="A15" s="12" t="str">
        <f t="shared" ca="1" si="0"/>
        <v>Источник данных</v>
      </c>
      <c r="B15" s="12" t="s">
        <v>10</v>
      </c>
      <c r="C15" s="12" t="s">
        <v>1119</v>
      </c>
      <c r="D15" s="12" t="s">
        <v>37</v>
      </c>
      <c r="E15" s="12" t="s">
        <v>51</v>
      </c>
      <c r="G15" s="12" t="str">
        <f t="shared" ca="1" si="1"/>
        <v xml:space="preserve">Программные пробелы:
Программные пробелы рассчитываются на основе общего объема потребностей (строка A).
</v>
      </c>
      <c r="H15" s="12" t="s">
        <v>383</v>
      </c>
      <c r="I15" s="12" t="s">
        <v>1285</v>
      </c>
      <c r="J15" s="12" t="s">
        <v>1345</v>
      </c>
      <c r="K15" s="12" t="s">
        <v>1215</v>
      </c>
    </row>
    <row r="16" spans="1:11" ht="15" x14ac:dyDescent="0.2">
      <c r="A16" s="12" t="str">
        <f t="shared" ca="1" si="0"/>
        <v>Комментарии</v>
      </c>
      <c r="B16" s="12" t="s">
        <v>11</v>
      </c>
      <c r="C16" s="12" t="s">
        <v>1120</v>
      </c>
      <c r="D16" s="12" t="s">
        <v>38</v>
      </c>
      <c r="E16" s="12" t="s">
        <v>52</v>
      </c>
      <c r="G16" s="12" t="str">
        <f t="shared" ca="1" si="1"/>
        <v xml:space="preserve">Комментарии/ предположения:
1) Укажите целевые районы.
2) Укажите иные источники финансирования.
3) Укажите число и процентную долю подлежащих регистрации случаев туберкулеза у детей среди общей численности регистрируемых случаев.
</v>
      </c>
      <c r="H16" s="12" t="s">
        <v>384</v>
      </c>
      <c r="I16" s="98" t="s">
        <v>1286</v>
      </c>
      <c r="J16" s="12" t="s">
        <v>1312</v>
      </c>
      <c r="K16" s="12" t="s">
        <v>1216</v>
      </c>
    </row>
    <row r="17" spans="1:11" ht="15" x14ac:dyDescent="0.2">
      <c r="A17" s="12" t="str">
        <f t="shared" ca="1" si="0"/>
        <v>Год 1</v>
      </c>
      <c r="B17" s="12" t="s">
        <v>1</v>
      </c>
      <c r="C17" s="12" t="s">
        <v>1121</v>
      </c>
      <c r="D17" s="12" t="s">
        <v>34</v>
      </c>
      <c r="E17" s="12" t="s">
        <v>48</v>
      </c>
      <c r="G17" s="12" t="str">
        <f t="shared" ca="1" si="1"/>
        <v>МЛУ-ТБ - выявление и диагностика</v>
      </c>
      <c r="H17" s="12" t="s">
        <v>69</v>
      </c>
      <c r="I17" s="98" t="s">
        <v>1152</v>
      </c>
      <c r="J17" s="12" t="s">
        <v>1313</v>
      </c>
      <c r="K17" s="12" t="s">
        <v>1217</v>
      </c>
    </row>
    <row r="18" spans="1:11" ht="15" x14ac:dyDescent="0.2">
      <c r="A18" s="12" t="str">
        <f t="shared" ca="1" si="0"/>
        <v>Год 2</v>
      </c>
      <c r="B18" s="12" t="s">
        <v>2</v>
      </c>
      <c r="C18" s="12" t="s">
        <v>1122</v>
      </c>
      <c r="D18" s="12" t="s">
        <v>35</v>
      </c>
      <c r="E18" s="12" t="s">
        <v>49</v>
      </c>
      <c r="G18" s="12" t="str">
        <f t="shared" ca="1" si="1"/>
        <v>Показатель охвата: 
число зарегистрированных случаев устойчивого к рифампицину ТБ и/или МЛУ-ТБ.</v>
      </c>
      <c r="H18" s="12" t="s">
        <v>385</v>
      </c>
      <c r="I18" s="98" t="s">
        <v>1156</v>
      </c>
      <c r="J18" s="12" t="s">
        <v>1267</v>
      </c>
      <c r="K18" s="12" t="s">
        <v>1218</v>
      </c>
    </row>
    <row r="19" spans="1:11" ht="15" x14ac:dyDescent="0.2">
      <c r="A19" s="12" t="str">
        <f t="shared" ca="1" si="0"/>
        <v>Год 3</v>
      </c>
      <c r="B19" s="12" t="s">
        <v>3</v>
      </c>
      <c r="C19" s="12" t="s">
        <v>1123</v>
      </c>
      <c r="D19" s="12" t="s">
        <v>36</v>
      </c>
      <c r="E19" s="12" t="s">
        <v>50</v>
      </c>
      <c r="G19" s="12" t="str">
        <f t="shared" ca="1" si="1"/>
        <v xml:space="preserve">Расчетная численность населения, нуждающегося в поддержке / подверженного риску:
означает число случаев с подозрением на МЛУ-ТБ среди всех новых и пролеченных случаев. </v>
      </c>
      <c r="H19" s="12" t="s">
        <v>386</v>
      </c>
      <c r="I19" s="98" t="s">
        <v>1287</v>
      </c>
      <c r="J19" s="12" t="s">
        <v>1314</v>
      </c>
      <c r="K19" s="12" t="s">
        <v>1219</v>
      </c>
    </row>
    <row r="20" spans="1:11" ht="15" x14ac:dyDescent="0.2">
      <c r="A20" s="12" t="str">
        <f t="shared" ca="1" si="0"/>
        <v>Укажите год</v>
      </c>
      <c r="B20" s="12" t="s">
        <v>4</v>
      </c>
      <c r="C20" s="12" t="s">
        <v>1124</v>
      </c>
      <c r="D20" s="12" t="s">
        <v>1168</v>
      </c>
      <c r="E20" s="12" t="s">
        <v>53</v>
      </c>
      <c r="G20" s="12" t="str">
        <f t="shared" ca="1" si="1"/>
        <v>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бактериологически подтвержденных случаев лекарственно устойчивого ТБ (устойчивого к рифампицину ТБ и/или МЛУ-ТБ).
3) "%" означает процентную долю зарегистрированных случаев устойчивого к рифампицину ТБ и/или МЛУ-ТБ среди всех новых и пролеченных случаев с подозрением на МЛУ-ТБ.</v>
      </c>
      <c r="H20" s="12" t="s">
        <v>387</v>
      </c>
      <c r="I20" s="98" t="s">
        <v>1288</v>
      </c>
      <c r="J20" s="12" t="s">
        <v>1315</v>
      </c>
      <c r="K20" s="12" t="s">
        <v>1220</v>
      </c>
    </row>
    <row r="21" spans="1:11" ht="15" x14ac:dyDescent="0.2">
      <c r="A21" s="12" t="str">
        <f t="shared" ca="1" si="0"/>
        <v>Комментарии/ 
предположения</v>
      </c>
      <c r="B21" s="12" t="s">
        <v>24</v>
      </c>
      <c r="C21" s="12" t="s">
        <v>1125</v>
      </c>
      <c r="D21" s="12" t="s">
        <v>1169</v>
      </c>
      <c r="E21" s="12" t="s">
        <v>54</v>
      </c>
      <c r="G21" s="12" t="str">
        <f t="shared" ca="1" si="1"/>
        <v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новых случаев ТБ за каждый год трехлетнего периода. </v>
      </c>
      <c r="H21" s="12" t="s">
        <v>388</v>
      </c>
      <c r="I21" s="98" t="s">
        <v>1289</v>
      </c>
      <c r="J21" s="12" t="s">
        <v>1178</v>
      </c>
      <c r="K21" s="12" t="s">
        <v>77</v>
      </c>
    </row>
    <row r="22" spans="1:11" ht="15" x14ac:dyDescent="0.2">
      <c r="A22" s="12" t="str">
        <f t="shared" ca="1" si="0"/>
        <v>Существующие расчетные потребности страны</v>
      </c>
      <c r="B22" s="12" t="s">
        <v>5</v>
      </c>
      <c r="C22" s="12" t="s">
        <v>1126</v>
      </c>
      <c r="D22" s="12" t="s">
        <v>39</v>
      </c>
      <c r="E22" s="12" t="s">
        <v>55</v>
      </c>
      <c r="G22" s="12" t="str">
        <f t="shared" ca="1" si="1"/>
        <v>МЛУ-ТБ - Лечение</v>
      </c>
      <c r="H22" s="12" t="s">
        <v>70</v>
      </c>
      <c r="I22" s="12" t="s">
        <v>833</v>
      </c>
      <c r="J22" s="12" t="s">
        <v>1316</v>
      </c>
      <c r="K22" s="12" t="s">
        <v>78</v>
      </c>
    </row>
    <row r="23" spans="1:11" ht="14.25" customHeight="1" x14ac:dyDescent="0.2">
      <c r="A23" s="12" t="str">
        <f t="shared" ca="1" si="0"/>
        <v>A. Общая расчетная численность населения, нуждающегося в поддержке/ подверженного риску</v>
      </c>
      <c r="B23" s="12" t="s">
        <v>25</v>
      </c>
      <c r="C23" s="98" t="s">
        <v>1302</v>
      </c>
      <c r="D23" s="12" t="s">
        <v>40</v>
      </c>
      <c r="E23" s="12" t="s">
        <v>56</v>
      </c>
      <c r="G23" s="12" t="str">
        <f t="shared" ca="1" si="1"/>
        <v xml:space="preserve">Показатель охвата: 
Число случаев устойчивого к рифампицину ТБ и/или МЛУ-ТБ, по которым начато лечение препаратами второго ряда.
</v>
      </c>
      <c r="H23" s="12" t="s">
        <v>389</v>
      </c>
      <c r="I23" s="98" t="s">
        <v>1290</v>
      </c>
      <c r="J23" s="12" t="s">
        <v>1317</v>
      </c>
      <c r="K23" s="12" t="s">
        <v>1221</v>
      </c>
    </row>
    <row r="24" spans="1:11" ht="15" x14ac:dyDescent="0.2">
      <c r="A24" s="12" t="str">
        <f t="shared" ca="1" si="0"/>
        <v>B. Национальные цели 
(согласно национальному стратегическому плану)</v>
      </c>
      <c r="B24" s="12" t="s">
        <v>26</v>
      </c>
      <c r="C24" s="12" t="s">
        <v>1127</v>
      </c>
      <c r="D24" s="12" t="s">
        <v>1324</v>
      </c>
      <c r="E24" s="12" t="s">
        <v>1191</v>
      </c>
      <c r="G24" s="12" t="str">
        <f t="shared" ca="1" si="1"/>
        <v xml:space="preserve">Расчетная численность населения, нуждающегося в поддержке/ подверженного риску:
означает число случаев с подозрением на МЛУ-ТБ среди всех новых и пролеченных случаев. </v>
      </c>
      <c r="H24" s="12" t="s">
        <v>71</v>
      </c>
      <c r="I24" s="98" t="s">
        <v>1291</v>
      </c>
      <c r="J24" s="12" t="s">
        <v>1314</v>
      </c>
      <c r="K24" s="12" t="s">
        <v>1222</v>
      </c>
    </row>
    <row r="25" spans="1:11" ht="15" x14ac:dyDescent="0.2">
      <c r="A25" s="12" t="str">
        <f t="shared" ca="1" si="0"/>
        <v>Потребности страны, уже охваченные финансированием</v>
      </c>
      <c r="B25" s="12" t="s">
        <v>7</v>
      </c>
      <c r="C25" s="12" t="s">
        <v>1128</v>
      </c>
      <c r="D25" s="12" t="s">
        <v>41</v>
      </c>
      <c r="E25" s="12" t="s">
        <v>1192</v>
      </c>
      <c r="G25" s="12" t="str">
        <f t="shared" ca="1" si="1"/>
        <v>Национальная цель:
1) означает национальную цель согласно НСП или любую другую последнюю согласованную национальную цель.
2) "#" означает число случаев лекарственно устойчивого ТБ (устойчивого к рифампицину ТБ и/или МЛУ-ТБ), по которым будет проведено лечение препаратами второго ряда. 
3) "%" означает долю случаев устойчивого к рифампицину ТБ и/или МЛУ-ТБ, по которым будет проведено лечение препаратами второго ряда, среди всех случаев с подозрением на МЛУ-ТБ, которые нуждаются в лечении.</v>
      </c>
      <c r="H25" s="12" t="s">
        <v>72</v>
      </c>
      <c r="I25" s="98" t="s">
        <v>1292</v>
      </c>
      <c r="J25" s="12" t="s">
        <v>1318</v>
      </c>
      <c r="K25" s="12" t="s">
        <v>1223</v>
      </c>
    </row>
    <row r="26" spans="1:11" ht="16.5" customHeight="1" x14ac:dyDescent="0.2">
      <c r="A26" s="12" t="str">
        <f t="shared" ca="1" si="0"/>
        <v>C1. Национальные потребности, которые планируется удовлетворить за счет внутренних ресурсов</v>
      </c>
      <c r="B26" s="12" t="s">
        <v>81</v>
      </c>
      <c r="C26" s="12" t="s">
        <v>1129</v>
      </c>
      <c r="D26" s="12" t="s">
        <v>1170</v>
      </c>
      <c r="E26" s="12" t="s">
        <v>1193</v>
      </c>
      <c r="G26" s="12" t="str">
        <f t="shared" ca="1" si="1"/>
        <v>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бактериологически подтвержденных случаев лекарственно устойчивого ТБ (устойчивого к рифампицину ТБ и/или МЛУ-ТБ) за каждый год трехлетнего периода.</v>
      </c>
      <c r="H26" s="12" t="s">
        <v>390</v>
      </c>
      <c r="I26" s="98" t="s">
        <v>1293</v>
      </c>
      <c r="J26" s="12" t="s">
        <v>1319</v>
      </c>
      <c r="K26" s="12" t="s">
        <v>79</v>
      </c>
    </row>
    <row r="27" spans="1:11" ht="16.5" customHeight="1" x14ac:dyDescent="0.2">
      <c r="A27" s="12" t="str">
        <f t="shared" ca="1" si="0"/>
        <v>C2. Национальные потребности, которые планируется удовлетворить за счет внешних ресурсов</v>
      </c>
      <c r="B27" s="12" t="s">
        <v>86</v>
      </c>
      <c r="C27" s="12" t="s">
        <v>1130</v>
      </c>
      <c r="D27" s="12" t="s">
        <v>1171</v>
      </c>
      <c r="E27" s="12" t="s">
        <v>1194</v>
      </c>
      <c r="G27" s="12" t="str">
        <f t="shared" ca="1" si="1"/>
        <v xml:space="preserve">ТБ/ВИЧ - Совместные мероприятия по борьбе с коинфекцией ТБ/ВИЧ 
- скрининг ТБ среди пациентов с ВИЧ </v>
      </c>
      <c r="H27" s="12" t="s">
        <v>27</v>
      </c>
      <c r="I27" s="12" t="s">
        <v>834</v>
      </c>
      <c r="J27" s="12" t="s">
        <v>1262</v>
      </c>
      <c r="K27" s="12" t="s">
        <v>1307</v>
      </c>
    </row>
    <row r="28" spans="1:11" ht="15" customHeight="1" x14ac:dyDescent="0.2">
      <c r="A28" s="12" t="str">
        <f t="shared" ca="1" si="0"/>
        <v>C. Общий объем потребностей страны, уже обеспеченных финансированием</v>
      </c>
      <c r="B28" s="12" t="s">
        <v>82</v>
      </c>
      <c r="C28" s="12" t="s">
        <v>1131</v>
      </c>
      <c r="D28" s="12" t="s">
        <v>1325</v>
      </c>
      <c r="E28" s="12" t="s">
        <v>1195</v>
      </c>
      <c r="G28" s="12" t="str">
        <f t="shared" ca="1" si="1"/>
        <v>Показатель охвата:
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v>
      </c>
      <c r="H28" s="12" t="s">
        <v>1275</v>
      </c>
      <c r="I28" s="98" t="s">
        <v>1159</v>
      </c>
      <c r="J28" s="12" t="s">
        <v>1268</v>
      </c>
      <c r="K28" s="12" t="s">
        <v>1224</v>
      </c>
    </row>
    <row r="29" spans="1:11" ht="15" x14ac:dyDescent="0.2">
      <c r="A29" s="12" t="str">
        <f t="shared" ca="1" si="0"/>
        <v>Программные пробелы</v>
      </c>
      <c r="B29" s="12" t="s">
        <v>8</v>
      </c>
      <c r="C29" s="12" t="s">
        <v>1132</v>
      </c>
      <c r="D29" s="12" t="s">
        <v>1337</v>
      </c>
      <c r="E29" s="12" t="s">
        <v>1196</v>
      </c>
      <c r="G29" s="12" t="str">
        <f t="shared" ca="1" si="1"/>
        <v xml:space="preserve">Расчетная численность населения, нуждающегося в поддержке/ подверженного риску:
означает число всех пациентов взрослого и детского возраста в медицинских учреждениях, предоставляющих уход или лечение в связи с ВИЧ.
</v>
      </c>
      <c r="H29" s="12" t="s">
        <v>391</v>
      </c>
      <c r="I29" s="98" t="s">
        <v>1294</v>
      </c>
      <c r="J29" s="12" t="s">
        <v>1179</v>
      </c>
      <c r="K29" s="12" t="s">
        <v>1225</v>
      </c>
    </row>
    <row r="30" spans="1:11" ht="15" x14ac:dyDescent="0.2">
      <c r="A30" s="12" t="str">
        <f ca="1">OFFSET($B30,0,LangOffset,1,1)</f>
        <v>D. Прогнозируемый годовой пробел в удовлетворении потребностей: A - C</v>
      </c>
      <c r="B30" s="12" t="s">
        <v>29</v>
      </c>
      <c r="C30" s="12" t="s">
        <v>1133</v>
      </c>
      <c r="D30" s="12" t="s">
        <v>1338</v>
      </c>
      <c r="E30" s="12" t="s">
        <v>57</v>
      </c>
      <c r="G30" s="12" t="str">
        <f t="shared" ca="1" si="1"/>
        <v xml:space="preserve">Национальная цель:
1) означает национальную цель согласно НСП или любую другую последнюю согласованную национальную цель.
2) "#" означает число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3) "%" означает процентную долю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среди всех пациентов взрослого и детского возраста в медицинских учреждениях, предоставляющих уход или лечение в связи с ВИЧ.
</v>
      </c>
      <c r="H30" s="12" t="s">
        <v>392</v>
      </c>
      <c r="I30" s="98" t="s">
        <v>1295</v>
      </c>
      <c r="J30" s="12" t="s">
        <v>1320</v>
      </c>
      <c r="K30" s="12" t="s">
        <v>1226</v>
      </c>
    </row>
    <row r="31" spans="1:11" ht="14.25" customHeight="1" x14ac:dyDescent="0.2">
      <c r="A31" s="12" t="str">
        <f t="shared" ca="1" si="0"/>
        <v>Потребности страны, удовлетворяемые за счет выделенной суммы</v>
      </c>
      <c r="B31" s="12" t="s">
        <v>87</v>
      </c>
      <c r="C31" s="12" t="s">
        <v>1134</v>
      </c>
      <c r="D31" s="12" t="s">
        <v>1326</v>
      </c>
      <c r="E31" s="12" t="s">
        <v>1197</v>
      </c>
      <c r="G31" s="12" t="str">
        <f t="shared" ca="1" si="1"/>
        <v>Комментарии/ предположения:
1) Укажите целевые районы.
2) Укажите иные источники финансирования.</v>
      </c>
      <c r="H31" s="12" t="s">
        <v>393</v>
      </c>
      <c r="I31" s="12" t="s">
        <v>1143</v>
      </c>
      <c r="J31" s="12" t="s">
        <v>42</v>
      </c>
      <c r="K31" s="12" t="s">
        <v>58</v>
      </c>
    </row>
    <row r="32" spans="1:11" ht="15" x14ac:dyDescent="0.2">
      <c r="A32" s="12" t="str">
        <f t="shared" ca="1" si="0"/>
        <v>E. Цели, подлежащие финансированию за счет суммы, выделенной в соответствии с запросом на финансирование</v>
      </c>
      <c r="B32" s="12" t="s">
        <v>83</v>
      </c>
      <c r="C32" s="12" t="s">
        <v>1135</v>
      </c>
      <c r="D32" s="12" t="s">
        <v>1172</v>
      </c>
      <c r="E32" s="12" t="s">
        <v>1198</v>
      </c>
      <c r="G32" s="12" t="str">
        <f t="shared" ca="1" si="1"/>
        <v>ТБ/ВИЧ - Совместныее мероприятия по борьбе с коинфекцией ТБ/ВИЧ 
- пациенты с ТБ с известным ВИЧ-статусом</v>
      </c>
      <c r="H32" s="12" t="s">
        <v>28</v>
      </c>
      <c r="I32" s="12" t="s">
        <v>835</v>
      </c>
      <c r="J32" s="12" t="s">
        <v>1261</v>
      </c>
      <c r="K32" s="12" t="s">
        <v>1308</v>
      </c>
    </row>
    <row r="33" spans="1:31" ht="14.25" customHeight="1" x14ac:dyDescent="0.2">
      <c r="A33" s="12" t="str">
        <f t="shared" ca="1" si="0"/>
        <v>F. Общий объем финансирования за счет выделенной суммы и из других источников: 
 E + C</v>
      </c>
      <c r="B33" s="12" t="s">
        <v>84</v>
      </c>
      <c r="C33" s="98" t="s">
        <v>1303</v>
      </c>
      <c r="D33" s="12" t="s">
        <v>1327</v>
      </c>
      <c r="E33" s="12" t="s">
        <v>1199</v>
      </c>
      <c r="G33" s="12" t="str">
        <f t="shared" ca="1" si="1"/>
        <v xml:space="preserve">Показатель охвата: 
доля зарегистрированных пациентов с туберкулезом (новых и рецидивов) с документально подтвержденным ВИЧ-статусом. </v>
      </c>
      <c r="H33" s="12" t="s">
        <v>1271</v>
      </c>
      <c r="I33" s="98" t="s">
        <v>1161</v>
      </c>
      <c r="J33" s="12" t="s">
        <v>1270</v>
      </c>
      <c r="K33" s="12" t="s">
        <v>1227</v>
      </c>
    </row>
    <row r="34" spans="1:31" ht="15" x14ac:dyDescent="0.2">
      <c r="A34" s="12" t="str">
        <f t="shared" ca="1" si="0"/>
        <v>G. Остающиеся пробелы: A - F</v>
      </c>
      <c r="B34" s="12" t="s">
        <v>85</v>
      </c>
      <c r="C34" s="12" t="s">
        <v>1136</v>
      </c>
      <c r="D34" s="12" t="s">
        <v>1339</v>
      </c>
      <c r="E34" s="12" t="s">
        <v>1200</v>
      </c>
      <c r="G34" s="12" t="str">
        <f t="shared" ca="1" si="1"/>
        <v xml:space="preserve">Расчетная численность населения, нуждающегося в поддержке / подверженного риску:
означает общее число зарегистрированных пациентов с ТБ (новых и рецидивов).
</v>
      </c>
      <c r="H34" s="12" t="s">
        <v>394</v>
      </c>
      <c r="I34" s="98" t="s">
        <v>1296</v>
      </c>
      <c r="J34" s="12" t="s">
        <v>1180</v>
      </c>
      <c r="K34" s="12" t="s">
        <v>1228</v>
      </c>
    </row>
    <row r="35" spans="1:31" ht="13.5" customHeight="1" x14ac:dyDescent="0.2">
      <c r="A35" s="12" t="str">
        <f t="shared" ca="1" si="0"/>
        <v>Год 4
(когда применяется)</v>
      </c>
      <c r="B35" s="101" t="s">
        <v>1350</v>
      </c>
      <c r="C35" s="102" t="s">
        <v>1351</v>
      </c>
      <c r="D35" s="101" t="s">
        <v>1352</v>
      </c>
      <c r="E35" s="101" t="s">
        <v>1353</v>
      </c>
      <c r="G35" s="12" t="str">
        <f t="shared" ca="1" si="1"/>
        <v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рецидивов) с документально подтвержденным ВИЧ-статусом. 
3) "%" означает процентную долю зарегистрированных пациентов с туберкулезом (новых и рецидивов) с документально подтвержденным ВИЧ-статусом среди общей численности зарегистрированных пациентов с туберкулезом (новых и рецидивов).
</v>
      </c>
      <c r="H35" s="12" t="s">
        <v>395</v>
      </c>
      <c r="I35" s="98" t="s">
        <v>1297</v>
      </c>
      <c r="J35" s="100" t="s">
        <v>1321</v>
      </c>
      <c r="K35" s="12" t="s">
        <v>1229</v>
      </c>
    </row>
    <row r="36" spans="1:31" ht="14.25" customHeight="1" x14ac:dyDescent="0.2">
      <c r="A36" s="4">
        <f t="shared" ref="A36:A45" ca="1" si="2">OFFSET($B36,0,LangOffset,1,1)</f>
        <v>0</v>
      </c>
      <c r="B36" s="10"/>
      <c r="C36" s="10"/>
      <c r="D36" s="10"/>
      <c r="E36" s="10"/>
      <c r="G36" s="12" t="str">
        <f t="shared" ca="1" si="1"/>
        <v>Комментарии/ предположения:
1) Укажите целевые районы.
2) Укажите иные источники финансирования.</v>
      </c>
      <c r="H36" s="12" t="s">
        <v>396</v>
      </c>
      <c r="I36" s="98" t="s">
        <v>1298</v>
      </c>
      <c r="J36" s="12" t="s">
        <v>42</v>
      </c>
      <c r="K36" s="12" t="s">
        <v>58</v>
      </c>
      <c r="AD36" s="11"/>
      <c r="AE36" s="11"/>
    </row>
    <row r="37" spans="1:31" s="11" customFormat="1" ht="15" x14ac:dyDescent="0.2">
      <c r="A37" s="12">
        <f t="shared" ca="1" si="2"/>
        <v>0</v>
      </c>
      <c r="B37" s="12"/>
      <c r="C37" s="12"/>
      <c r="D37" s="12"/>
      <c r="E37" s="12"/>
      <c r="F37" s="10"/>
      <c r="G37" s="12" t="str">
        <f t="shared" ca="1" si="1"/>
        <v>ТБ/ВИЧ - Совместные мероприятия по борьбе с коинфекцией ТБ/ВИЧ - ВИЧ-положительные пациенты с ТБ, получающие АРТ</v>
      </c>
      <c r="H37" s="12" t="s">
        <v>397</v>
      </c>
      <c r="I37" s="98" t="s">
        <v>1299</v>
      </c>
      <c r="J37" s="12" t="s">
        <v>1263</v>
      </c>
      <c r="K37" s="12" t="s">
        <v>1309</v>
      </c>
      <c r="Q37" s="4"/>
      <c r="R37" s="4"/>
      <c r="AD37" s="4"/>
      <c r="AE37" s="4"/>
    </row>
    <row r="38" spans="1:31" ht="14.25" customHeight="1" x14ac:dyDescent="0.2">
      <c r="A38" s="12" t="str">
        <f t="shared" ca="1" si="2"/>
        <v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v>
      </c>
      <c r="B38" s="12" t="s">
        <v>80</v>
      </c>
      <c r="C38" s="12" t="s">
        <v>1137</v>
      </c>
      <c r="D38" s="12" t="s">
        <v>1340</v>
      </c>
      <c r="E38" s="12" t="s">
        <v>1201</v>
      </c>
      <c r="G38" s="12" t="str">
        <f t="shared" ca="1" si="1"/>
        <v xml:space="preserve">Показатель охвата: 
доля ВИЧ-положительных пациентов с туберкулезом (новых и рецидивов), получающих АРТ в период лечения ТБ.
</v>
      </c>
      <c r="H38" s="12" t="s">
        <v>398</v>
      </c>
      <c r="I38" s="98" t="s">
        <v>1163</v>
      </c>
      <c r="J38" s="12" t="s">
        <v>1276</v>
      </c>
      <c r="K38" s="12" t="s">
        <v>1231</v>
      </c>
      <c r="Q38" s="11"/>
      <c r="R38" s="11"/>
    </row>
    <row r="39" spans="1:31" ht="15.75" customHeight="1" x14ac:dyDescent="0.2">
      <c r="A39" s="4">
        <f t="shared" ca="1" si="2"/>
        <v>0</v>
      </c>
      <c r="B39" s="10"/>
      <c r="C39" s="10"/>
      <c r="D39" s="10"/>
      <c r="E39" s="10"/>
      <c r="G39" s="12" t="str">
        <f t="shared" ca="1" si="1"/>
        <v xml:space="preserve">Расчетная численность населения, нуждающегося в поддержке / подверженного риску:
означает общее число ВИЧ-положительных пациентов с туберкулезом (новых и рецидивов), которые предположительно должны быть зарегистрированы в течение отчетного периода.
</v>
      </c>
      <c r="H39" s="12" t="s">
        <v>399</v>
      </c>
      <c r="I39" s="98" t="s">
        <v>1300</v>
      </c>
      <c r="J39" s="12" t="s">
        <v>1181</v>
      </c>
      <c r="K39" s="12" t="s">
        <v>1232</v>
      </c>
    </row>
    <row r="40" spans="1:31" ht="14.25" customHeight="1" x14ac:dyDescent="0.2">
      <c r="A40" s="12" t="str">
        <f t="shared" ca="1" si="2"/>
        <v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v>
      </c>
      <c r="B40" s="12" t="s">
        <v>99</v>
      </c>
      <c r="C40" s="12" t="s">
        <v>1138</v>
      </c>
      <c r="D40" s="12" t="s">
        <v>1328</v>
      </c>
      <c r="E40" s="12" t="s">
        <v>1202</v>
      </c>
      <c r="G40" s="12" t="str">
        <f t="shared" ca="1" si="1"/>
        <v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туберкулезом (новых и рецидивов), получающих АРТ.
3) "%" означает процентную долю всех ВИЧ-положительных пациентов с туберкулезом (новых и рецидивов), получающих АРТ, среди общей численности зарегистрированных ВИЧ-положительных пациентов с туберкулезом (новых и рецидивов).
</v>
      </c>
      <c r="H40" s="12" t="s">
        <v>400</v>
      </c>
      <c r="I40" s="98" t="s">
        <v>1149</v>
      </c>
      <c r="J40" s="12" t="s">
        <v>1322</v>
      </c>
      <c r="K40" s="12" t="s">
        <v>1233</v>
      </c>
    </row>
    <row r="41" spans="1:31" ht="15" x14ac:dyDescent="0.2">
      <c r="A41" s="12" t="str">
        <f t="shared" ca="1" si="2"/>
        <v>Пустая таблица программных пробелов по ТБ (в случае необходимости, в отношении приоритетного мероприятия)</v>
      </c>
      <c r="B41" s="12" t="s">
        <v>831</v>
      </c>
      <c r="C41" s="12" t="s">
        <v>1139</v>
      </c>
      <c r="D41" s="12" t="s">
        <v>1341</v>
      </c>
      <c r="E41" s="12" t="s">
        <v>1203</v>
      </c>
      <c r="G41" s="12" t="str">
        <f t="shared" ca="1" si="1"/>
        <v>Комментарии/ предположения:
1) Укажите целевые районы.
2) Укажите иные источники финансирования.</v>
      </c>
      <c r="H41" s="12" t="s">
        <v>401</v>
      </c>
      <c r="I41" s="98" t="s">
        <v>1301</v>
      </c>
      <c r="J41" s="12" t="s">
        <v>42</v>
      </c>
      <c r="K41" s="12" t="s">
        <v>58</v>
      </c>
    </row>
    <row r="42" spans="1:31" x14ac:dyDescent="0.2">
      <c r="A42" s="4">
        <f t="shared" ca="1" si="2"/>
        <v>0</v>
      </c>
      <c r="G42" s="10"/>
      <c r="H42" s="10"/>
      <c r="I42" s="10"/>
      <c r="J42" s="10"/>
      <c r="K42" s="10"/>
      <c r="L42" s="10"/>
      <c r="M42" s="10"/>
      <c r="N42" s="10"/>
      <c r="O42" s="10"/>
      <c r="P42" s="10"/>
    </row>
    <row r="43" spans="1:31" ht="15" x14ac:dyDescent="0.2">
      <c r="A43" s="4">
        <f t="shared" ca="1" si="2"/>
        <v>0</v>
      </c>
      <c r="G43" s="12" t="str">
        <f t="shared" ca="1" si="1"/>
        <v>Просьба внимательно ознакомиться с инструкциями, прежде чем приступать к заполнению таблиц программных пробелов.</v>
      </c>
      <c r="H43" s="12" t="s">
        <v>94</v>
      </c>
      <c r="I43" s="12" t="s">
        <v>1144</v>
      </c>
      <c r="J43" s="12" t="s">
        <v>1346</v>
      </c>
      <c r="K43" s="12" t="s">
        <v>1234</v>
      </c>
    </row>
    <row r="44" spans="1:31" ht="15" x14ac:dyDescent="0.2">
      <c r="A44" s="4">
        <f t="shared" ca="1" si="2"/>
        <v>0</v>
      </c>
      <c r="D44" s="4"/>
      <c r="G44" s="12" t="str">
        <f t="shared" ca="1" si="1"/>
        <v>При заполнении титульного листа выберите из раскрывающегося списка страну или регион и категорию кандидата.</v>
      </c>
      <c r="H44" s="12" t="s">
        <v>95</v>
      </c>
      <c r="I44" s="12" t="s">
        <v>1145</v>
      </c>
      <c r="J44" s="12" t="s">
        <v>1323</v>
      </c>
      <c r="K44" s="97" t="s">
        <v>1235</v>
      </c>
    </row>
    <row r="45" spans="1:31" ht="15" x14ac:dyDescent="0.2">
      <c r="A45" s="4">
        <f t="shared" ca="1" si="2"/>
        <v>0</v>
      </c>
      <c r="G45" s="12" t="str">
        <f t="shared" ca="1" si="1"/>
        <v>Кандидат</v>
      </c>
      <c r="H45" s="12" t="s">
        <v>98</v>
      </c>
      <c r="I45" s="12" t="s">
        <v>1146</v>
      </c>
      <c r="J45" s="12" t="s">
        <v>1182</v>
      </c>
      <c r="K45" s="12" t="s">
        <v>1236</v>
      </c>
    </row>
    <row r="46" spans="1:31" ht="15" x14ac:dyDescent="0.2">
      <c r="A46" s="4">
        <f t="shared" ref="A46:A101" ca="1" si="3">OFFSET($B46,0,LangOffset,1,1)</f>
        <v>0</v>
      </c>
      <c r="G46" s="12" t="str">
        <f t="shared" ca="1" si="1"/>
        <v>Компонент</v>
      </c>
      <c r="H46" s="12" t="s">
        <v>88</v>
      </c>
      <c r="I46" s="12" t="s">
        <v>1147</v>
      </c>
      <c r="J46" s="12" t="s">
        <v>1183</v>
      </c>
      <c r="K46" s="12" t="s">
        <v>1237</v>
      </c>
    </row>
    <row r="47" spans="1:31" ht="15" x14ac:dyDescent="0.2">
      <c r="A47" s="4">
        <f t="shared" ca="1" si="3"/>
        <v>0</v>
      </c>
      <c r="G47" s="12" t="str">
        <f t="shared" ca="1" si="1"/>
        <v>Категория кандидата</v>
      </c>
      <c r="H47" s="12" t="s">
        <v>89</v>
      </c>
      <c r="I47" s="12" t="s">
        <v>1148</v>
      </c>
      <c r="J47" s="12" t="s">
        <v>1184</v>
      </c>
      <c r="K47" s="12" t="s">
        <v>1238</v>
      </c>
    </row>
    <row r="48" spans="1:31" x14ac:dyDescent="0.2">
      <c r="A48" s="4">
        <f t="shared" ca="1" si="3"/>
        <v>0</v>
      </c>
      <c r="G48" s="10"/>
      <c r="H48" s="10"/>
      <c r="I48" s="10"/>
      <c r="J48" s="10"/>
      <c r="K48" s="10"/>
      <c r="L48" s="10"/>
      <c r="M48" s="10"/>
      <c r="N48" s="10"/>
      <c r="O48" s="10"/>
      <c r="P48" s="10"/>
    </row>
    <row r="49" spans="1:52" x14ac:dyDescent="0.2">
      <c r="A49" s="4">
        <f t="shared" ca="1" si="3"/>
        <v>0</v>
      </c>
      <c r="G49" s="4" t="str">
        <f t="shared" ca="1" si="1"/>
        <v>Последняя версия обновлена в июне 2017 г.</v>
      </c>
      <c r="H49" s="176" t="s">
        <v>1355</v>
      </c>
      <c r="I49" s="176" t="s">
        <v>1356</v>
      </c>
      <c r="J49" s="176" t="s">
        <v>1357</v>
      </c>
      <c r="K49" s="176" t="s">
        <v>1358</v>
      </c>
    </row>
    <row r="50" spans="1:52" x14ac:dyDescent="0.2">
      <c r="A50" s="4">
        <f t="shared" ca="1" si="3"/>
        <v>0</v>
      </c>
      <c r="G50" s="10"/>
      <c r="H50" s="10"/>
      <c r="I50" s="10"/>
      <c r="J50" s="10"/>
      <c r="K50" s="10"/>
    </row>
    <row r="51" spans="1:52" x14ac:dyDescent="0.2">
      <c r="A51" s="4">
        <f t="shared" ca="1" si="3"/>
        <v>0</v>
      </c>
      <c r="G51" s="4" t="str">
        <f t="shared" ca="1" si="1"/>
        <v>Дополнительный столбец "Год 4-ый" предоставляется для запросов на финансирование (когда применяется).</v>
      </c>
      <c r="H51" s="4" t="s">
        <v>1354</v>
      </c>
      <c r="I51" s="12" t="s">
        <v>1349</v>
      </c>
      <c r="J51" s="12" t="s">
        <v>1348</v>
      </c>
      <c r="K51" s="4" t="s">
        <v>1347</v>
      </c>
    </row>
    <row r="52" spans="1:52" x14ac:dyDescent="0.2">
      <c r="A52" s="4">
        <f t="shared" ca="1" si="3"/>
        <v>0</v>
      </c>
      <c r="G52" s="4">
        <f t="shared" ca="1" si="1"/>
        <v>0</v>
      </c>
    </row>
    <row r="53" spans="1:52" x14ac:dyDescent="0.2">
      <c r="A53" s="4">
        <f t="shared" ca="1" si="3"/>
        <v>0</v>
      </c>
      <c r="G53" s="4">
        <f t="shared" ca="1" si="1"/>
        <v>0</v>
      </c>
    </row>
    <row r="54" spans="1:52" x14ac:dyDescent="0.2">
      <c r="A54" s="4">
        <f t="shared" ca="1" si="3"/>
        <v>0</v>
      </c>
      <c r="G54" s="4">
        <f t="shared" ca="1" si="1"/>
        <v>0</v>
      </c>
    </row>
    <row r="55" spans="1:52" x14ac:dyDescent="0.2">
      <c r="A55" s="4">
        <f t="shared" ca="1" si="3"/>
        <v>0</v>
      </c>
      <c r="G55" s="4">
        <f t="shared" ca="1" si="1"/>
        <v>0</v>
      </c>
    </row>
    <row r="56" spans="1:52" x14ac:dyDescent="0.2">
      <c r="A56" s="4">
        <f t="shared" ca="1" si="3"/>
        <v>0</v>
      </c>
      <c r="G56" s="4">
        <f t="shared" ca="1" si="1"/>
        <v>0</v>
      </c>
    </row>
    <row r="57" spans="1:52" x14ac:dyDescent="0.2">
      <c r="A57" s="4">
        <f t="shared" ca="1" si="3"/>
        <v>0</v>
      </c>
      <c r="G57" s="4">
        <f t="shared" ca="1" si="1"/>
        <v>0</v>
      </c>
    </row>
    <row r="58" spans="1:52" x14ac:dyDescent="0.2">
      <c r="A58" s="4">
        <f t="shared" ca="1" si="3"/>
        <v>0</v>
      </c>
      <c r="G58" s="4">
        <f t="shared" ca="1" si="1"/>
        <v>0</v>
      </c>
    </row>
    <row r="59" spans="1:52" x14ac:dyDescent="0.2">
      <c r="A59" s="4">
        <f t="shared" ca="1" si="3"/>
        <v>0</v>
      </c>
      <c r="G59" s="4">
        <f t="shared" ca="1" si="1"/>
        <v>0</v>
      </c>
    </row>
    <row r="60" spans="1:52" x14ac:dyDescent="0.2">
      <c r="A60" s="4">
        <f t="shared" ca="1" si="3"/>
        <v>0</v>
      </c>
      <c r="G60" s="4">
        <f t="shared" ca="1" si="1"/>
        <v>0</v>
      </c>
    </row>
    <row r="61" spans="1:52" x14ac:dyDescent="0.2">
      <c r="A61" s="4">
        <f t="shared" ca="1" si="3"/>
        <v>0</v>
      </c>
      <c r="G61" s="4">
        <f t="shared" ca="1" si="1"/>
        <v>0</v>
      </c>
    </row>
    <row r="62" spans="1:52" x14ac:dyDescent="0.2">
      <c r="A62" s="4">
        <f t="shared" ca="1" si="3"/>
        <v>0</v>
      </c>
      <c r="G62" s="4">
        <f t="shared" ca="1" si="1"/>
        <v>0</v>
      </c>
    </row>
    <row r="63" spans="1:52" x14ac:dyDescent="0.2">
      <c r="A63" s="4">
        <f t="shared" ca="1" si="3"/>
        <v>0</v>
      </c>
      <c r="G63" s="4">
        <f t="shared" ca="1" si="1"/>
        <v>0</v>
      </c>
      <c r="K63" s="12"/>
      <c r="L63" s="12"/>
      <c r="M63" s="12"/>
      <c r="N63" s="12"/>
      <c r="O63" s="12"/>
      <c r="P63" s="12"/>
      <c r="S63" s="12"/>
      <c r="T63" s="12"/>
      <c r="U63" s="12"/>
      <c r="V63" s="12"/>
      <c r="W63" s="12"/>
      <c r="X63" s="12"/>
      <c r="Y63" s="12"/>
      <c r="Z63" s="12"/>
      <c r="AA63" s="12"/>
      <c r="AD63" s="12"/>
      <c r="AE63" s="12"/>
    </row>
    <row r="64" spans="1:52" x14ac:dyDescent="0.2">
      <c r="A64" s="4">
        <f t="shared" ca="1" si="3"/>
        <v>0</v>
      </c>
      <c r="G64" s="4">
        <f t="shared" ca="1" si="1"/>
        <v>0</v>
      </c>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52" x14ac:dyDescent="0.2">
      <c r="A65" s="4">
        <f t="shared" ca="1" si="3"/>
        <v>0</v>
      </c>
      <c r="G65" s="4">
        <f t="shared" ca="1" si="1"/>
        <v>0</v>
      </c>
      <c r="H65" s="10"/>
      <c r="I65" s="10"/>
      <c r="J65" s="10"/>
      <c r="K65" s="10"/>
      <c r="L65" s="10"/>
      <c r="M65" s="10"/>
      <c r="N65" s="10"/>
      <c r="O65" s="10"/>
      <c r="P65" s="10"/>
      <c r="Q65" s="12"/>
      <c r="R65" s="12"/>
      <c r="S65" s="10"/>
      <c r="T65" s="10"/>
      <c r="U65" s="10"/>
      <c r="V65" s="10"/>
      <c r="W65" s="10"/>
      <c r="X65" s="10"/>
      <c r="Y65" s="10"/>
      <c r="Z65" s="10"/>
      <c r="AA65" s="10"/>
      <c r="AB65" s="12"/>
      <c r="AC65" s="12"/>
      <c r="AD65" s="10"/>
      <c r="AE65" s="10"/>
      <c r="AF65" s="12"/>
      <c r="AG65" s="12"/>
      <c r="AH65" s="12"/>
      <c r="AI65" s="12"/>
      <c r="AJ65" s="12"/>
      <c r="AK65" s="12"/>
      <c r="AL65" s="12"/>
      <c r="AM65" s="12"/>
      <c r="AN65" s="12"/>
      <c r="AO65" s="12"/>
      <c r="AP65" s="12"/>
      <c r="AQ65" s="12"/>
      <c r="AR65" s="12"/>
      <c r="AS65" s="12"/>
      <c r="AT65" s="12"/>
      <c r="AU65" s="12"/>
      <c r="AV65" s="12"/>
      <c r="AW65" s="12"/>
      <c r="AX65" s="12"/>
      <c r="AY65" s="12"/>
      <c r="AZ65" s="12"/>
    </row>
    <row r="66" spans="1:52" x14ac:dyDescent="0.2">
      <c r="A66" s="4">
        <f t="shared" ca="1" si="3"/>
        <v>0</v>
      </c>
      <c r="G66" s="4">
        <f t="shared" ref="G66:G71" ca="1" si="4">OFFSET($H66,0,LangOffset,1,1)</f>
        <v>0</v>
      </c>
      <c r="K66" s="12"/>
      <c r="L66" s="12"/>
      <c r="M66" s="12"/>
      <c r="N66" s="12"/>
      <c r="O66" s="12"/>
      <c r="P66" s="12"/>
      <c r="Q66" s="10"/>
      <c r="R66" s="10"/>
      <c r="S66" s="12"/>
      <c r="T66" s="12"/>
      <c r="U66" s="12"/>
      <c r="V66" s="12"/>
      <c r="W66" s="12"/>
      <c r="X66" s="12"/>
      <c r="Y66" s="12"/>
      <c r="Z66" s="12"/>
      <c r="AA66" s="12"/>
      <c r="AB66" s="10"/>
      <c r="AC66" s="10"/>
      <c r="AD66" s="12"/>
      <c r="AE66" s="12"/>
      <c r="AF66" s="10"/>
      <c r="AG66" s="10"/>
      <c r="AH66" s="10"/>
      <c r="AI66" s="10"/>
      <c r="AJ66" s="10"/>
      <c r="AK66" s="10"/>
      <c r="AL66" s="10"/>
      <c r="AM66" s="10"/>
      <c r="AN66" s="10"/>
      <c r="AO66" s="10"/>
      <c r="AP66" s="10"/>
      <c r="AQ66" s="10"/>
      <c r="AR66" s="10"/>
      <c r="AS66" s="10"/>
      <c r="AT66" s="10"/>
      <c r="AU66" s="10"/>
      <c r="AV66" s="10"/>
      <c r="AW66" s="10"/>
      <c r="AX66" s="10"/>
      <c r="AY66" s="10"/>
      <c r="AZ66" s="10"/>
    </row>
    <row r="67" spans="1:52" s="10" customFormat="1" x14ac:dyDescent="0.2">
      <c r="A67" s="4">
        <f t="shared" ca="1" si="3"/>
        <v>0</v>
      </c>
      <c r="B67" s="4"/>
      <c r="C67" s="4"/>
      <c r="D67" s="12"/>
      <c r="E67" s="4"/>
      <c r="G67" s="4">
        <f t="shared" ca="1" si="4"/>
        <v>0</v>
      </c>
      <c r="Q67" s="12"/>
      <c r="R67" s="12"/>
      <c r="AB67" s="12"/>
      <c r="AC67" s="12"/>
      <c r="AF67" s="12"/>
      <c r="AG67" s="12"/>
      <c r="AH67" s="12"/>
      <c r="AI67" s="12"/>
      <c r="AJ67" s="12"/>
      <c r="AK67" s="12"/>
      <c r="AL67" s="12"/>
      <c r="AM67" s="12"/>
      <c r="AN67" s="12"/>
      <c r="AO67" s="12"/>
      <c r="AP67" s="12"/>
      <c r="AQ67" s="12"/>
      <c r="AR67" s="12"/>
      <c r="AS67" s="12"/>
      <c r="AT67" s="12"/>
      <c r="AU67" s="12"/>
      <c r="AV67" s="12"/>
      <c r="AW67" s="12"/>
      <c r="AX67" s="12"/>
      <c r="AY67" s="12"/>
      <c r="AZ67" s="12"/>
    </row>
    <row r="68" spans="1:52" x14ac:dyDescent="0.2">
      <c r="A68" s="4">
        <f t="shared" ca="1" si="3"/>
        <v>0</v>
      </c>
      <c r="G68" s="4">
        <f t="shared" ca="1" si="4"/>
        <v>0</v>
      </c>
      <c r="K68" s="12"/>
      <c r="L68" s="12"/>
      <c r="M68" s="12"/>
      <c r="N68" s="12"/>
      <c r="O68" s="12"/>
      <c r="P68" s="12"/>
      <c r="Q68" s="10"/>
      <c r="R68" s="10"/>
      <c r="S68" s="12"/>
      <c r="T68" s="12"/>
      <c r="U68" s="12"/>
      <c r="V68" s="12"/>
      <c r="W68" s="12"/>
      <c r="X68" s="12"/>
      <c r="Y68" s="12"/>
      <c r="Z68" s="12"/>
      <c r="AA68" s="12"/>
      <c r="AB68" s="10"/>
      <c r="AC68" s="10"/>
      <c r="AD68" s="12"/>
      <c r="AE68" s="12"/>
      <c r="AF68" s="10"/>
      <c r="AG68" s="10"/>
      <c r="AH68" s="10"/>
      <c r="AI68" s="10"/>
      <c r="AJ68" s="10"/>
      <c r="AK68" s="10"/>
      <c r="AL68" s="10"/>
      <c r="AM68" s="10"/>
      <c r="AN68" s="10"/>
      <c r="AO68" s="10"/>
      <c r="AP68" s="10"/>
      <c r="AQ68" s="10"/>
      <c r="AR68" s="10"/>
      <c r="AS68" s="10"/>
      <c r="AT68" s="10"/>
      <c r="AU68" s="10"/>
      <c r="AV68" s="10"/>
      <c r="AW68" s="10"/>
      <c r="AX68" s="10"/>
      <c r="AY68" s="10"/>
      <c r="AZ68" s="10"/>
    </row>
    <row r="69" spans="1:52" s="10" customFormat="1" x14ac:dyDescent="0.2">
      <c r="A69" s="4">
        <f t="shared" ca="1" si="3"/>
        <v>0</v>
      </c>
      <c r="B69" s="4"/>
      <c r="C69" s="4"/>
      <c r="D69" s="12"/>
      <c r="E69" s="4"/>
      <c r="G69" s="4">
        <f t="shared" ca="1" si="4"/>
        <v>0</v>
      </c>
      <c r="H69" s="4"/>
      <c r="I69" s="12"/>
      <c r="J69" s="12"/>
      <c r="K69" s="4"/>
      <c r="L69" s="4"/>
      <c r="M69" s="4"/>
      <c r="N69" s="4"/>
      <c r="O69" s="4"/>
      <c r="P69" s="4"/>
      <c r="Q69" s="12"/>
      <c r="R69" s="12"/>
      <c r="S69" s="4"/>
      <c r="T69" s="4"/>
      <c r="U69" s="4"/>
      <c r="V69" s="4"/>
      <c r="W69" s="4"/>
      <c r="X69" s="4"/>
      <c r="Y69" s="4"/>
      <c r="Z69" s="4"/>
      <c r="AA69" s="4"/>
      <c r="AB69" s="12"/>
      <c r="AC69" s="12"/>
      <c r="AD69" s="4"/>
      <c r="AE69" s="4"/>
      <c r="AF69" s="12"/>
      <c r="AG69" s="12"/>
      <c r="AH69" s="12"/>
      <c r="AI69" s="12"/>
      <c r="AJ69" s="12"/>
      <c r="AK69" s="12"/>
      <c r="AL69" s="12"/>
      <c r="AM69" s="12"/>
      <c r="AN69" s="12"/>
      <c r="AO69" s="12"/>
      <c r="AP69" s="12"/>
      <c r="AQ69" s="12"/>
      <c r="AR69" s="12"/>
      <c r="AS69" s="12"/>
      <c r="AT69" s="12"/>
      <c r="AU69" s="12"/>
      <c r="AV69" s="12"/>
      <c r="AW69" s="12"/>
      <c r="AX69" s="12"/>
      <c r="AY69" s="12"/>
      <c r="AZ69" s="12"/>
    </row>
    <row r="70" spans="1:52" x14ac:dyDescent="0.2">
      <c r="A70" s="4">
        <f t="shared" ca="1" si="3"/>
        <v>0</v>
      </c>
      <c r="G70" s="4">
        <f t="shared" ca="1" si="4"/>
        <v>0</v>
      </c>
    </row>
    <row r="71" spans="1:52" x14ac:dyDescent="0.2">
      <c r="A71" s="4">
        <f t="shared" ca="1" si="3"/>
        <v>0</v>
      </c>
      <c r="G71" s="4">
        <f t="shared" ca="1" si="4"/>
        <v>0</v>
      </c>
    </row>
    <row r="72" spans="1:52" x14ac:dyDescent="0.2">
      <c r="A72" s="4">
        <f t="shared" ca="1" si="3"/>
        <v>0</v>
      </c>
      <c r="G72" s="4">
        <f ca="1">OFFSET($H72,0,LangOffset,1,1)</f>
        <v>0</v>
      </c>
    </row>
    <row r="73" spans="1:52" x14ac:dyDescent="0.2">
      <c r="A73" s="4">
        <f t="shared" ca="1" si="3"/>
        <v>0</v>
      </c>
      <c r="G73" s="4">
        <f ca="1">OFFSET($H73,0,LangOffset,1,1)</f>
        <v>0</v>
      </c>
    </row>
    <row r="74" spans="1:52" x14ac:dyDescent="0.2">
      <c r="A74" s="4">
        <f t="shared" ca="1" si="3"/>
        <v>0</v>
      </c>
      <c r="G74" s="4">
        <f ca="1">OFFSET($H74,0,LangOffset,1,1)</f>
        <v>0</v>
      </c>
    </row>
    <row r="75" spans="1:52" x14ac:dyDescent="0.2">
      <c r="A75" s="4">
        <f t="shared" ca="1" si="3"/>
        <v>0</v>
      </c>
      <c r="G75" s="4">
        <f ca="1">OFFSET($H75,0,LangOffset,1,1)</f>
        <v>0</v>
      </c>
    </row>
    <row r="76" spans="1:52" x14ac:dyDescent="0.2">
      <c r="A76" s="4">
        <f t="shared" ca="1" si="3"/>
        <v>0</v>
      </c>
      <c r="G76" s="4">
        <f ca="1">OFFSET($H76,0,LangOffset,1,1)</f>
        <v>0</v>
      </c>
    </row>
    <row r="77" spans="1:52" x14ac:dyDescent="0.2">
      <c r="A77" s="4">
        <f t="shared" ca="1" si="3"/>
        <v>0</v>
      </c>
      <c r="G77" s="4">
        <f t="shared" ref="G77" ca="1" si="5">OFFSET($H77,0,LangOffset,1,1)</f>
        <v>0</v>
      </c>
    </row>
    <row r="78" spans="1:52" x14ac:dyDescent="0.2">
      <c r="A78" s="4">
        <f t="shared" ca="1" si="3"/>
        <v>0</v>
      </c>
      <c r="G78" s="4">
        <v>0</v>
      </c>
    </row>
    <row r="79" spans="1:52" x14ac:dyDescent="0.2">
      <c r="A79" s="4">
        <f t="shared" ca="1" si="3"/>
        <v>0</v>
      </c>
      <c r="G79" s="4">
        <f t="shared" ref="G79:G130" ca="1" si="6">OFFSET($H79,0,LangOffset,1,1)</f>
        <v>0</v>
      </c>
    </row>
    <row r="80" spans="1:52" x14ac:dyDescent="0.2">
      <c r="A80" s="4">
        <f t="shared" ca="1" si="3"/>
        <v>0</v>
      </c>
      <c r="G80" s="4">
        <f t="shared" ca="1" si="6"/>
        <v>0</v>
      </c>
    </row>
    <row r="81" spans="1:7" x14ac:dyDescent="0.2">
      <c r="A81" s="4">
        <f t="shared" ca="1" si="3"/>
        <v>0</v>
      </c>
      <c r="G81" s="4">
        <f t="shared" ca="1" si="6"/>
        <v>0</v>
      </c>
    </row>
    <row r="82" spans="1:7" x14ac:dyDescent="0.2">
      <c r="A82" s="4">
        <f t="shared" ca="1" si="3"/>
        <v>0</v>
      </c>
      <c r="G82" s="4">
        <f t="shared" ca="1" si="6"/>
        <v>0</v>
      </c>
    </row>
    <row r="83" spans="1:7" x14ac:dyDescent="0.2">
      <c r="A83" s="4">
        <f t="shared" ca="1" si="3"/>
        <v>0</v>
      </c>
      <c r="G83" s="4">
        <f t="shared" ca="1" si="6"/>
        <v>0</v>
      </c>
    </row>
    <row r="84" spans="1:7" x14ac:dyDescent="0.2">
      <c r="A84" s="4">
        <f t="shared" ca="1" si="3"/>
        <v>0</v>
      </c>
      <c r="G84" s="4">
        <f t="shared" ca="1" si="6"/>
        <v>0</v>
      </c>
    </row>
    <row r="85" spans="1:7" x14ac:dyDescent="0.2">
      <c r="A85" s="4">
        <f t="shared" ca="1" si="3"/>
        <v>0</v>
      </c>
      <c r="G85" s="4">
        <f t="shared" ca="1" si="6"/>
        <v>0</v>
      </c>
    </row>
    <row r="86" spans="1:7" x14ac:dyDescent="0.2">
      <c r="A86" s="4">
        <f t="shared" ca="1" si="3"/>
        <v>0</v>
      </c>
      <c r="G86" s="4">
        <f t="shared" ca="1" si="6"/>
        <v>0</v>
      </c>
    </row>
    <row r="87" spans="1:7" x14ac:dyDescent="0.2">
      <c r="A87" s="4">
        <f t="shared" ca="1" si="3"/>
        <v>0</v>
      </c>
      <c r="G87" s="4">
        <f t="shared" ca="1" si="6"/>
        <v>0</v>
      </c>
    </row>
    <row r="88" spans="1:7" x14ac:dyDescent="0.2">
      <c r="A88" s="4">
        <f t="shared" ca="1" si="3"/>
        <v>0</v>
      </c>
      <c r="G88" s="4">
        <f t="shared" ca="1" si="6"/>
        <v>0</v>
      </c>
    </row>
    <row r="89" spans="1:7" x14ac:dyDescent="0.2">
      <c r="A89" s="4">
        <f t="shared" ca="1" si="3"/>
        <v>0</v>
      </c>
      <c r="G89" s="4">
        <f t="shared" ca="1" si="6"/>
        <v>0</v>
      </c>
    </row>
    <row r="90" spans="1:7" x14ac:dyDescent="0.2">
      <c r="A90" s="4">
        <f t="shared" ca="1" si="3"/>
        <v>0</v>
      </c>
      <c r="G90" s="4">
        <f t="shared" ca="1" si="6"/>
        <v>0</v>
      </c>
    </row>
    <row r="91" spans="1:7" x14ac:dyDescent="0.2">
      <c r="A91" s="4">
        <f t="shared" ca="1" si="3"/>
        <v>0</v>
      </c>
      <c r="G91" s="4">
        <f t="shared" ca="1" si="6"/>
        <v>0</v>
      </c>
    </row>
    <row r="92" spans="1:7" x14ac:dyDescent="0.2">
      <c r="A92" s="4">
        <f t="shared" ca="1" si="3"/>
        <v>0</v>
      </c>
      <c r="G92" s="4">
        <f t="shared" ca="1" si="6"/>
        <v>0</v>
      </c>
    </row>
    <row r="93" spans="1:7" x14ac:dyDescent="0.2">
      <c r="A93" s="4">
        <f t="shared" ca="1" si="3"/>
        <v>0</v>
      </c>
      <c r="G93" s="4">
        <f t="shared" ca="1" si="6"/>
        <v>0</v>
      </c>
    </row>
    <row r="94" spans="1:7" x14ac:dyDescent="0.2">
      <c r="A94" s="4">
        <f t="shared" ca="1" si="3"/>
        <v>0</v>
      </c>
      <c r="G94" s="4">
        <f t="shared" ca="1" si="6"/>
        <v>0</v>
      </c>
    </row>
    <row r="95" spans="1:7" x14ac:dyDescent="0.2">
      <c r="A95" s="4">
        <f t="shared" ca="1" si="3"/>
        <v>0</v>
      </c>
      <c r="G95" s="4">
        <f t="shared" ca="1" si="6"/>
        <v>0</v>
      </c>
    </row>
    <row r="96" spans="1:7" x14ac:dyDescent="0.2">
      <c r="A96" s="4">
        <f t="shared" ca="1" si="3"/>
        <v>0</v>
      </c>
      <c r="G96" s="4">
        <f t="shared" ca="1" si="6"/>
        <v>0</v>
      </c>
    </row>
    <row r="97" spans="1:7" x14ac:dyDescent="0.2">
      <c r="A97" s="4">
        <f t="shared" ca="1" si="3"/>
        <v>0</v>
      </c>
      <c r="G97" s="4">
        <f t="shared" ca="1" si="6"/>
        <v>0</v>
      </c>
    </row>
    <row r="98" spans="1:7" x14ac:dyDescent="0.2">
      <c r="A98" s="4">
        <f t="shared" ca="1" si="3"/>
        <v>0</v>
      </c>
      <c r="G98" s="4">
        <f t="shared" ca="1" si="6"/>
        <v>0</v>
      </c>
    </row>
    <row r="99" spans="1:7" x14ac:dyDescent="0.2">
      <c r="A99" s="4">
        <f t="shared" ca="1" si="3"/>
        <v>0</v>
      </c>
      <c r="G99" s="4">
        <f t="shared" ca="1" si="6"/>
        <v>0</v>
      </c>
    </row>
    <row r="100" spans="1:7" x14ac:dyDescent="0.2">
      <c r="A100" s="4">
        <f t="shared" ca="1" si="3"/>
        <v>0</v>
      </c>
      <c r="G100" s="4">
        <f t="shared" ca="1" si="6"/>
        <v>0</v>
      </c>
    </row>
    <row r="101" spans="1:7" x14ac:dyDescent="0.2">
      <c r="A101" s="4">
        <f t="shared" ca="1" si="3"/>
        <v>0</v>
      </c>
      <c r="G101" s="4">
        <f t="shared" ca="1" si="6"/>
        <v>0</v>
      </c>
    </row>
    <row r="102" spans="1:7" x14ac:dyDescent="0.2">
      <c r="A102" s="4">
        <f t="shared" ref="A102:A165" ca="1" si="7">OFFSET($B102,0,LangOffset,1,1)</f>
        <v>0</v>
      </c>
      <c r="G102" s="4">
        <f t="shared" ca="1" si="6"/>
        <v>0</v>
      </c>
    </row>
    <row r="103" spans="1:7" x14ac:dyDescent="0.2">
      <c r="A103" s="4">
        <f t="shared" ca="1" si="7"/>
        <v>0</v>
      </c>
      <c r="G103" s="4">
        <f t="shared" ca="1" si="6"/>
        <v>0</v>
      </c>
    </row>
    <row r="104" spans="1:7" x14ac:dyDescent="0.2">
      <c r="A104" s="4">
        <f t="shared" ca="1" si="7"/>
        <v>0</v>
      </c>
      <c r="G104" s="4">
        <f t="shared" ca="1" si="6"/>
        <v>0</v>
      </c>
    </row>
    <row r="105" spans="1:7" x14ac:dyDescent="0.2">
      <c r="A105" s="4">
        <f t="shared" ca="1" si="7"/>
        <v>0</v>
      </c>
      <c r="G105" s="4">
        <f t="shared" ca="1" si="6"/>
        <v>0</v>
      </c>
    </row>
    <row r="106" spans="1:7" x14ac:dyDescent="0.2">
      <c r="A106" s="4">
        <f t="shared" ca="1" si="7"/>
        <v>0</v>
      </c>
      <c r="G106" s="4">
        <f t="shared" ca="1" si="6"/>
        <v>0</v>
      </c>
    </row>
    <row r="107" spans="1:7" x14ac:dyDescent="0.2">
      <c r="A107" s="4">
        <f t="shared" ca="1" si="7"/>
        <v>0</v>
      </c>
      <c r="G107" s="4">
        <f t="shared" ca="1" si="6"/>
        <v>0</v>
      </c>
    </row>
    <row r="108" spans="1:7" x14ac:dyDescent="0.2">
      <c r="A108" s="4">
        <f t="shared" ca="1" si="7"/>
        <v>0</v>
      </c>
      <c r="G108" s="4">
        <f t="shared" ca="1" si="6"/>
        <v>0</v>
      </c>
    </row>
    <row r="109" spans="1:7" x14ac:dyDescent="0.2">
      <c r="A109" s="4">
        <f t="shared" ca="1" si="7"/>
        <v>0</v>
      </c>
      <c r="G109" s="4">
        <f t="shared" ca="1" si="6"/>
        <v>0</v>
      </c>
    </row>
    <row r="110" spans="1:7" x14ac:dyDescent="0.2">
      <c r="A110" s="4">
        <f t="shared" ca="1" si="7"/>
        <v>0</v>
      </c>
      <c r="G110" s="4">
        <f t="shared" ca="1" si="6"/>
        <v>0</v>
      </c>
    </row>
    <row r="111" spans="1:7" x14ac:dyDescent="0.2">
      <c r="A111" s="4">
        <f t="shared" ca="1" si="7"/>
        <v>0</v>
      </c>
      <c r="G111" s="4">
        <f t="shared" ca="1" si="6"/>
        <v>0</v>
      </c>
    </row>
    <row r="112" spans="1:7" x14ac:dyDescent="0.2">
      <c r="A112" s="4">
        <f t="shared" ca="1" si="7"/>
        <v>0</v>
      </c>
      <c r="G112" s="4">
        <f t="shared" ca="1" si="6"/>
        <v>0</v>
      </c>
    </row>
    <row r="113" spans="1:7" x14ac:dyDescent="0.2">
      <c r="A113" s="4">
        <f t="shared" ca="1" si="7"/>
        <v>0</v>
      </c>
      <c r="G113" s="4">
        <f t="shared" ca="1" si="6"/>
        <v>0</v>
      </c>
    </row>
    <row r="114" spans="1:7" x14ac:dyDescent="0.2">
      <c r="A114" s="4">
        <f t="shared" ca="1" si="7"/>
        <v>0</v>
      </c>
      <c r="G114" s="4">
        <f t="shared" ca="1" si="6"/>
        <v>0</v>
      </c>
    </row>
    <row r="115" spans="1:7" x14ac:dyDescent="0.2">
      <c r="A115" s="4">
        <f t="shared" ca="1" si="7"/>
        <v>0</v>
      </c>
      <c r="G115" s="4">
        <f t="shared" ca="1" si="6"/>
        <v>0</v>
      </c>
    </row>
    <row r="116" spans="1:7" x14ac:dyDescent="0.2">
      <c r="A116" s="4">
        <f t="shared" ca="1" si="7"/>
        <v>0</v>
      </c>
      <c r="G116" s="4">
        <f t="shared" ca="1" si="6"/>
        <v>0</v>
      </c>
    </row>
    <row r="117" spans="1:7" x14ac:dyDescent="0.2">
      <c r="A117" s="4">
        <f t="shared" ca="1" si="7"/>
        <v>0</v>
      </c>
      <c r="G117" s="4">
        <f t="shared" ca="1" si="6"/>
        <v>0</v>
      </c>
    </row>
    <row r="118" spans="1:7" x14ac:dyDescent="0.2">
      <c r="A118" s="4">
        <f t="shared" ca="1" si="7"/>
        <v>0</v>
      </c>
      <c r="G118" s="4">
        <f t="shared" ca="1" si="6"/>
        <v>0</v>
      </c>
    </row>
    <row r="119" spans="1:7" x14ac:dyDescent="0.2">
      <c r="A119" s="4">
        <f t="shared" ca="1" si="7"/>
        <v>0</v>
      </c>
      <c r="G119" s="4">
        <f t="shared" ca="1" si="6"/>
        <v>0</v>
      </c>
    </row>
    <row r="120" spans="1:7" x14ac:dyDescent="0.2">
      <c r="A120" s="4">
        <f t="shared" ca="1" si="7"/>
        <v>0</v>
      </c>
      <c r="G120" s="4">
        <f t="shared" ca="1" si="6"/>
        <v>0</v>
      </c>
    </row>
    <row r="121" spans="1:7" x14ac:dyDescent="0.2">
      <c r="A121" s="4">
        <f t="shared" ca="1" si="7"/>
        <v>0</v>
      </c>
      <c r="G121" s="4">
        <f t="shared" ca="1" si="6"/>
        <v>0</v>
      </c>
    </row>
    <row r="122" spans="1:7" x14ac:dyDescent="0.2">
      <c r="A122" s="4">
        <f t="shared" ca="1" si="7"/>
        <v>0</v>
      </c>
      <c r="G122" s="4">
        <f t="shared" ca="1" si="6"/>
        <v>0</v>
      </c>
    </row>
    <row r="123" spans="1:7" x14ac:dyDescent="0.2">
      <c r="A123" s="4">
        <f t="shared" ca="1" si="7"/>
        <v>0</v>
      </c>
      <c r="G123" s="4">
        <f t="shared" ca="1" si="6"/>
        <v>0</v>
      </c>
    </row>
    <row r="124" spans="1:7" x14ac:dyDescent="0.2">
      <c r="A124" s="4">
        <f t="shared" ca="1" si="7"/>
        <v>0</v>
      </c>
      <c r="G124" s="4">
        <f t="shared" ca="1" si="6"/>
        <v>0</v>
      </c>
    </row>
    <row r="125" spans="1:7" x14ac:dyDescent="0.2">
      <c r="A125" s="4">
        <f t="shared" ca="1" si="7"/>
        <v>0</v>
      </c>
      <c r="G125" s="4">
        <f t="shared" ca="1" si="6"/>
        <v>0</v>
      </c>
    </row>
    <row r="126" spans="1:7" x14ac:dyDescent="0.2">
      <c r="A126" s="4">
        <f t="shared" ca="1" si="7"/>
        <v>0</v>
      </c>
      <c r="G126" s="4">
        <f t="shared" ca="1" si="6"/>
        <v>0</v>
      </c>
    </row>
    <row r="127" spans="1:7" x14ac:dyDescent="0.2">
      <c r="A127" s="4">
        <f t="shared" ca="1" si="7"/>
        <v>0</v>
      </c>
      <c r="G127" s="4">
        <f t="shared" ca="1" si="6"/>
        <v>0</v>
      </c>
    </row>
    <row r="128" spans="1:7" x14ac:dyDescent="0.2">
      <c r="A128" s="4">
        <f t="shared" ca="1" si="7"/>
        <v>0</v>
      </c>
      <c r="G128" s="4">
        <f t="shared" ca="1" si="6"/>
        <v>0</v>
      </c>
    </row>
    <row r="129" spans="1:7" x14ac:dyDescent="0.2">
      <c r="A129" s="4">
        <f t="shared" ca="1" si="7"/>
        <v>0</v>
      </c>
      <c r="G129" s="4">
        <f t="shared" ca="1" si="6"/>
        <v>0</v>
      </c>
    </row>
    <row r="130" spans="1:7" x14ac:dyDescent="0.2">
      <c r="A130" s="4">
        <f t="shared" ca="1" si="7"/>
        <v>0</v>
      </c>
      <c r="G130" s="4">
        <f t="shared" ca="1" si="6"/>
        <v>0</v>
      </c>
    </row>
    <row r="131" spans="1:7" x14ac:dyDescent="0.2">
      <c r="A131" s="4">
        <f t="shared" ca="1" si="7"/>
        <v>0</v>
      </c>
      <c r="G131" s="4">
        <f t="shared" ref="G131:G194" ca="1" si="8">OFFSET($H131,0,LangOffset,1,1)</f>
        <v>0</v>
      </c>
    </row>
    <row r="132" spans="1:7" x14ac:dyDescent="0.2">
      <c r="A132" s="4">
        <f t="shared" ca="1" si="7"/>
        <v>0</v>
      </c>
      <c r="G132" s="4">
        <f t="shared" ca="1" si="8"/>
        <v>0</v>
      </c>
    </row>
    <row r="133" spans="1:7" x14ac:dyDescent="0.2">
      <c r="A133" s="4">
        <f t="shared" ca="1" si="7"/>
        <v>0</v>
      </c>
      <c r="G133" s="4">
        <f t="shared" ca="1" si="8"/>
        <v>0</v>
      </c>
    </row>
    <row r="134" spans="1:7" x14ac:dyDescent="0.2">
      <c r="A134" s="4">
        <f t="shared" ca="1" si="7"/>
        <v>0</v>
      </c>
      <c r="G134" s="4">
        <f t="shared" ca="1" si="8"/>
        <v>0</v>
      </c>
    </row>
    <row r="135" spans="1:7" x14ac:dyDescent="0.2">
      <c r="A135" s="4">
        <f t="shared" ca="1" si="7"/>
        <v>0</v>
      </c>
      <c r="G135" s="4">
        <f t="shared" ca="1" si="8"/>
        <v>0</v>
      </c>
    </row>
    <row r="136" spans="1:7" x14ac:dyDescent="0.2">
      <c r="A136" s="4">
        <f t="shared" ca="1" si="7"/>
        <v>0</v>
      </c>
      <c r="G136" s="4">
        <f t="shared" ca="1" si="8"/>
        <v>0</v>
      </c>
    </row>
    <row r="137" spans="1:7" x14ac:dyDescent="0.2">
      <c r="A137" s="4">
        <f t="shared" ca="1" si="7"/>
        <v>0</v>
      </c>
      <c r="G137" s="4">
        <f t="shared" ca="1" si="8"/>
        <v>0</v>
      </c>
    </row>
    <row r="138" spans="1:7" x14ac:dyDescent="0.2">
      <c r="A138" s="4">
        <f t="shared" ca="1" si="7"/>
        <v>0</v>
      </c>
      <c r="G138" s="4">
        <f t="shared" ca="1" si="8"/>
        <v>0</v>
      </c>
    </row>
    <row r="139" spans="1:7" x14ac:dyDescent="0.2">
      <c r="A139" s="4">
        <f t="shared" ca="1" si="7"/>
        <v>0</v>
      </c>
      <c r="G139" s="4">
        <f t="shared" ca="1" si="8"/>
        <v>0</v>
      </c>
    </row>
    <row r="140" spans="1:7" x14ac:dyDescent="0.2">
      <c r="A140" s="4">
        <f t="shared" ca="1" si="7"/>
        <v>0</v>
      </c>
      <c r="G140" s="4">
        <f t="shared" ca="1" si="8"/>
        <v>0</v>
      </c>
    </row>
    <row r="141" spans="1:7" x14ac:dyDescent="0.2">
      <c r="A141" s="4">
        <f t="shared" ca="1" si="7"/>
        <v>0</v>
      </c>
      <c r="G141" s="4">
        <f t="shared" ca="1" si="8"/>
        <v>0</v>
      </c>
    </row>
    <row r="142" spans="1:7" x14ac:dyDescent="0.2">
      <c r="A142" s="4">
        <f t="shared" ca="1" si="7"/>
        <v>0</v>
      </c>
      <c r="G142" s="4">
        <f t="shared" ca="1" si="8"/>
        <v>0</v>
      </c>
    </row>
    <row r="143" spans="1:7" x14ac:dyDescent="0.2">
      <c r="A143" s="4">
        <f t="shared" ca="1" si="7"/>
        <v>0</v>
      </c>
      <c r="G143" s="4">
        <f t="shared" ca="1" si="8"/>
        <v>0</v>
      </c>
    </row>
    <row r="144" spans="1:7" x14ac:dyDescent="0.2">
      <c r="A144" s="4">
        <f t="shared" ca="1" si="7"/>
        <v>0</v>
      </c>
      <c r="G144" s="4">
        <f t="shared" ca="1" si="8"/>
        <v>0</v>
      </c>
    </row>
    <row r="145" spans="1:7" x14ac:dyDescent="0.2">
      <c r="A145" s="4">
        <f t="shared" ca="1" si="7"/>
        <v>0</v>
      </c>
      <c r="G145" s="4">
        <f t="shared" ca="1" si="8"/>
        <v>0</v>
      </c>
    </row>
    <row r="146" spans="1:7" x14ac:dyDescent="0.2">
      <c r="A146" s="4">
        <f t="shared" ca="1" si="7"/>
        <v>0</v>
      </c>
      <c r="G146" s="4">
        <f t="shared" ca="1" si="8"/>
        <v>0</v>
      </c>
    </row>
    <row r="147" spans="1:7" x14ac:dyDescent="0.2">
      <c r="A147" s="4">
        <f t="shared" ca="1" si="7"/>
        <v>0</v>
      </c>
      <c r="G147" s="4">
        <f t="shared" ca="1" si="8"/>
        <v>0</v>
      </c>
    </row>
    <row r="148" spans="1:7" x14ac:dyDescent="0.2">
      <c r="A148" s="4">
        <f t="shared" ca="1" si="7"/>
        <v>0</v>
      </c>
      <c r="G148" s="4">
        <f t="shared" ca="1" si="8"/>
        <v>0</v>
      </c>
    </row>
    <row r="149" spans="1:7" x14ac:dyDescent="0.2">
      <c r="A149" s="4">
        <f t="shared" ca="1" si="7"/>
        <v>0</v>
      </c>
      <c r="G149" s="4">
        <f t="shared" ca="1" si="8"/>
        <v>0</v>
      </c>
    </row>
    <row r="150" spans="1:7" x14ac:dyDescent="0.2">
      <c r="A150" s="4">
        <f t="shared" ca="1" si="7"/>
        <v>0</v>
      </c>
      <c r="G150" s="4">
        <f t="shared" ca="1" si="8"/>
        <v>0</v>
      </c>
    </row>
    <row r="151" spans="1:7" x14ac:dyDescent="0.2">
      <c r="A151" s="4">
        <f t="shared" ca="1" si="7"/>
        <v>0</v>
      </c>
      <c r="G151" s="4">
        <f t="shared" ca="1" si="8"/>
        <v>0</v>
      </c>
    </row>
    <row r="152" spans="1:7" x14ac:dyDescent="0.2">
      <c r="A152" s="4">
        <f t="shared" ca="1" si="7"/>
        <v>0</v>
      </c>
      <c r="G152" s="4">
        <f t="shared" ca="1" si="8"/>
        <v>0</v>
      </c>
    </row>
    <row r="153" spans="1:7" x14ac:dyDescent="0.2">
      <c r="A153" s="4">
        <f t="shared" ca="1" si="7"/>
        <v>0</v>
      </c>
      <c r="G153" s="4">
        <f t="shared" ca="1" si="8"/>
        <v>0</v>
      </c>
    </row>
    <row r="154" spans="1:7" x14ac:dyDescent="0.2">
      <c r="A154" s="4">
        <f t="shared" ca="1" si="7"/>
        <v>0</v>
      </c>
      <c r="G154" s="4">
        <f t="shared" ca="1" si="8"/>
        <v>0</v>
      </c>
    </row>
    <row r="155" spans="1:7" x14ac:dyDescent="0.2">
      <c r="A155" s="4">
        <f t="shared" ca="1" si="7"/>
        <v>0</v>
      </c>
      <c r="G155" s="4">
        <f t="shared" ca="1" si="8"/>
        <v>0</v>
      </c>
    </row>
    <row r="156" spans="1:7" x14ac:dyDescent="0.2">
      <c r="A156" s="4">
        <f t="shared" ca="1" si="7"/>
        <v>0</v>
      </c>
      <c r="G156" s="4">
        <f t="shared" ca="1" si="8"/>
        <v>0</v>
      </c>
    </row>
    <row r="157" spans="1:7" x14ac:dyDescent="0.2">
      <c r="A157" s="4">
        <f t="shared" ca="1" si="7"/>
        <v>0</v>
      </c>
      <c r="G157" s="4">
        <f t="shared" ca="1" si="8"/>
        <v>0</v>
      </c>
    </row>
    <row r="158" spans="1:7" x14ac:dyDescent="0.2">
      <c r="A158" s="4">
        <f t="shared" ca="1" si="7"/>
        <v>0</v>
      </c>
      <c r="G158" s="4">
        <f t="shared" ca="1" si="8"/>
        <v>0</v>
      </c>
    </row>
    <row r="159" spans="1:7" x14ac:dyDescent="0.2">
      <c r="A159" s="4">
        <f t="shared" ca="1" si="7"/>
        <v>0</v>
      </c>
      <c r="G159" s="4">
        <f t="shared" ca="1" si="8"/>
        <v>0</v>
      </c>
    </row>
    <row r="160" spans="1:7" x14ac:dyDescent="0.2">
      <c r="A160" s="4">
        <f t="shared" ca="1" si="7"/>
        <v>0</v>
      </c>
      <c r="G160" s="4">
        <f t="shared" ca="1" si="8"/>
        <v>0</v>
      </c>
    </row>
    <row r="161" spans="1:7" x14ac:dyDescent="0.2">
      <c r="A161" s="4">
        <f t="shared" ca="1" si="7"/>
        <v>0</v>
      </c>
      <c r="G161" s="4">
        <f t="shared" ca="1" si="8"/>
        <v>0</v>
      </c>
    </row>
    <row r="162" spans="1:7" x14ac:dyDescent="0.2">
      <c r="A162" s="4">
        <f t="shared" ca="1" si="7"/>
        <v>0</v>
      </c>
      <c r="G162" s="4">
        <f t="shared" ca="1" si="8"/>
        <v>0</v>
      </c>
    </row>
    <row r="163" spans="1:7" x14ac:dyDescent="0.2">
      <c r="A163" s="4">
        <f t="shared" ca="1" si="7"/>
        <v>0</v>
      </c>
      <c r="G163" s="4">
        <f t="shared" ca="1" si="8"/>
        <v>0</v>
      </c>
    </row>
    <row r="164" spans="1:7" x14ac:dyDescent="0.2">
      <c r="A164" s="4">
        <f t="shared" ca="1" si="7"/>
        <v>0</v>
      </c>
      <c r="G164" s="4">
        <f t="shared" ca="1" si="8"/>
        <v>0</v>
      </c>
    </row>
    <row r="165" spans="1:7" x14ac:dyDescent="0.2">
      <c r="A165" s="4">
        <f t="shared" ca="1" si="7"/>
        <v>0</v>
      </c>
      <c r="G165" s="4">
        <f t="shared" ca="1" si="8"/>
        <v>0</v>
      </c>
    </row>
    <row r="166" spans="1:7" x14ac:dyDescent="0.2">
      <c r="A166" s="4">
        <f t="shared" ref="A166:A229" ca="1" si="9">OFFSET($B166,0,LangOffset,1,1)</f>
        <v>0</v>
      </c>
      <c r="G166" s="4">
        <f t="shared" ca="1" si="8"/>
        <v>0</v>
      </c>
    </row>
    <row r="167" spans="1:7" x14ac:dyDescent="0.2">
      <c r="A167" s="4">
        <f t="shared" ca="1" si="9"/>
        <v>0</v>
      </c>
      <c r="G167" s="4">
        <f t="shared" ca="1" si="8"/>
        <v>0</v>
      </c>
    </row>
    <row r="168" spans="1:7" x14ac:dyDescent="0.2">
      <c r="A168" s="4">
        <f t="shared" ca="1" si="9"/>
        <v>0</v>
      </c>
      <c r="G168" s="4">
        <f t="shared" ca="1" si="8"/>
        <v>0</v>
      </c>
    </row>
    <row r="169" spans="1:7" x14ac:dyDescent="0.2">
      <c r="A169" s="4">
        <f t="shared" ca="1" si="9"/>
        <v>0</v>
      </c>
      <c r="G169" s="4">
        <f t="shared" ca="1" si="8"/>
        <v>0</v>
      </c>
    </row>
    <row r="170" spans="1:7" x14ac:dyDescent="0.2">
      <c r="A170" s="4">
        <f t="shared" ca="1" si="9"/>
        <v>0</v>
      </c>
      <c r="G170" s="4">
        <f t="shared" ca="1" si="8"/>
        <v>0</v>
      </c>
    </row>
    <row r="171" spans="1:7" x14ac:dyDescent="0.2">
      <c r="A171" s="4">
        <f t="shared" ca="1" si="9"/>
        <v>0</v>
      </c>
      <c r="G171" s="4">
        <f t="shared" ca="1" si="8"/>
        <v>0</v>
      </c>
    </row>
    <row r="172" spans="1:7" x14ac:dyDescent="0.2">
      <c r="A172" s="4">
        <f t="shared" ca="1" si="9"/>
        <v>0</v>
      </c>
      <c r="G172" s="4">
        <f t="shared" ca="1" si="8"/>
        <v>0</v>
      </c>
    </row>
    <row r="173" spans="1:7" x14ac:dyDescent="0.2">
      <c r="A173" s="4">
        <f t="shared" ca="1" si="9"/>
        <v>0</v>
      </c>
      <c r="G173" s="4">
        <f t="shared" ca="1" si="8"/>
        <v>0</v>
      </c>
    </row>
    <row r="174" spans="1:7" x14ac:dyDescent="0.2">
      <c r="A174" s="4">
        <f t="shared" ca="1" si="9"/>
        <v>0</v>
      </c>
      <c r="G174" s="4">
        <f t="shared" ca="1" si="8"/>
        <v>0</v>
      </c>
    </row>
    <row r="175" spans="1:7" x14ac:dyDescent="0.2">
      <c r="A175" s="4">
        <f t="shared" ca="1" si="9"/>
        <v>0</v>
      </c>
      <c r="G175" s="4">
        <f t="shared" ca="1" si="8"/>
        <v>0</v>
      </c>
    </row>
    <row r="176" spans="1:7" x14ac:dyDescent="0.2">
      <c r="A176" s="4">
        <f t="shared" ca="1" si="9"/>
        <v>0</v>
      </c>
      <c r="G176" s="4">
        <f t="shared" ca="1" si="8"/>
        <v>0</v>
      </c>
    </row>
    <row r="177" spans="1:7" x14ac:dyDescent="0.2">
      <c r="A177" s="4">
        <f t="shared" ca="1" si="9"/>
        <v>0</v>
      </c>
      <c r="G177" s="4">
        <f t="shared" ca="1" si="8"/>
        <v>0</v>
      </c>
    </row>
    <row r="178" spans="1:7" x14ac:dyDescent="0.2">
      <c r="A178" s="4">
        <f t="shared" ca="1" si="9"/>
        <v>0</v>
      </c>
      <c r="G178" s="4">
        <f t="shared" ca="1" si="8"/>
        <v>0</v>
      </c>
    </row>
    <row r="179" spans="1:7" x14ac:dyDescent="0.2">
      <c r="A179" s="4">
        <f t="shared" ca="1" si="9"/>
        <v>0</v>
      </c>
      <c r="G179" s="4">
        <f t="shared" ca="1" si="8"/>
        <v>0</v>
      </c>
    </row>
    <row r="180" spans="1:7" x14ac:dyDescent="0.2">
      <c r="A180" s="4">
        <f t="shared" ca="1" si="9"/>
        <v>0</v>
      </c>
      <c r="G180" s="4">
        <f t="shared" ca="1" si="8"/>
        <v>0</v>
      </c>
    </row>
    <row r="181" spans="1:7" x14ac:dyDescent="0.2">
      <c r="A181" s="4">
        <f t="shared" ca="1" si="9"/>
        <v>0</v>
      </c>
      <c r="G181" s="4">
        <f t="shared" ca="1" si="8"/>
        <v>0</v>
      </c>
    </row>
    <row r="182" spans="1:7" x14ac:dyDescent="0.2">
      <c r="A182" s="4">
        <f t="shared" ca="1" si="9"/>
        <v>0</v>
      </c>
      <c r="G182" s="4">
        <f t="shared" ca="1" si="8"/>
        <v>0</v>
      </c>
    </row>
    <row r="183" spans="1:7" x14ac:dyDescent="0.2">
      <c r="A183" s="4">
        <f t="shared" ca="1" si="9"/>
        <v>0</v>
      </c>
      <c r="G183" s="4">
        <f t="shared" ca="1" si="8"/>
        <v>0</v>
      </c>
    </row>
    <row r="184" spans="1:7" x14ac:dyDescent="0.2">
      <c r="A184" s="4">
        <f t="shared" ca="1" si="9"/>
        <v>0</v>
      </c>
      <c r="G184" s="4">
        <f t="shared" ca="1" si="8"/>
        <v>0</v>
      </c>
    </row>
    <row r="185" spans="1:7" x14ac:dyDescent="0.2">
      <c r="A185" s="4">
        <f t="shared" ca="1" si="9"/>
        <v>0</v>
      </c>
      <c r="G185" s="4">
        <f t="shared" ca="1" si="8"/>
        <v>0</v>
      </c>
    </row>
    <row r="186" spans="1:7" x14ac:dyDescent="0.2">
      <c r="A186" s="4">
        <f t="shared" ca="1" si="9"/>
        <v>0</v>
      </c>
      <c r="G186" s="4">
        <f t="shared" ca="1" si="8"/>
        <v>0</v>
      </c>
    </row>
    <row r="187" spans="1:7" x14ac:dyDescent="0.2">
      <c r="A187" s="4">
        <f t="shared" ca="1" si="9"/>
        <v>0</v>
      </c>
      <c r="G187" s="4">
        <f t="shared" ca="1" si="8"/>
        <v>0</v>
      </c>
    </row>
    <row r="188" spans="1:7" x14ac:dyDescent="0.2">
      <c r="A188" s="4">
        <f t="shared" ca="1" si="9"/>
        <v>0</v>
      </c>
      <c r="G188" s="4">
        <f t="shared" ca="1" si="8"/>
        <v>0</v>
      </c>
    </row>
    <row r="189" spans="1:7" x14ac:dyDescent="0.2">
      <c r="A189" s="4">
        <f t="shared" ca="1" si="9"/>
        <v>0</v>
      </c>
      <c r="G189" s="4">
        <f t="shared" ca="1" si="8"/>
        <v>0</v>
      </c>
    </row>
    <row r="190" spans="1:7" x14ac:dyDescent="0.2">
      <c r="A190" s="4">
        <f t="shared" ca="1" si="9"/>
        <v>0</v>
      </c>
      <c r="G190" s="4">
        <f t="shared" ca="1" si="8"/>
        <v>0</v>
      </c>
    </row>
    <row r="191" spans="1:7" x14ac:dyDescent="0.2">
      <c r="A191" s="4">
        <f t="shared" ca="1" si="9"/>
        <v>0</v>
      </c>
      <c r="G191" s="4">
        <f t="shared" ca="1" si="8"/>
        <v>0</v>
      </c>
    </row>
    <row r="192" spans="1:7" x14ac:dyDescent="0.2">
      <c r="A192" s="4">
        <f t="shared" ca="1" si="9"/>
        <v>0</v>
      </c>
      <c r="G192" s="4">
        <f t="shared" ca="1" si="8"/>
        <v>0</v>
      </c>
    </row>
    <row r="193" spans="1:7" x14ac:dyDescent="0.2">
      <c r="A193" s="4">
        <f t="shared" ca="1" si="9"/>
        <v>0</v>
      </c>
      <c r="G193" s="4">
        <f t="shared" ca="1" si="8"/>
        <v>0</v>
      </c>
    </row>
    <row r="194" spans="1:7" x14ac:dyDescent="0.2">
      <c r="A194" s="4">
        <f t="shared" ca="1" si="9"/>
        <v>0</v>
      </c>
      <c r="G194" s="4">
        <f t="shared" ca="1" si="8"/>
        <v>0</v>
      </c>
    </row>
    <row r="195" spans="1:7" x14ac:dyDescent="0.2">
      <c r="A195" s="4">
        <f t="shared" ca="1" si="9"/>
        <v>0</v>
      </c>
      <c r="G195" s="4">
        <f t="shared" ref="G195:G258" ca="1" si="10">OFFSET($H195,0,LangOffset,1,1)</f>
        <v>0</v>
      </c>
    </row>
    <row r="196" spans="1:7" x14ac:dyDescent="0.2">
      <c r="A196" s="4">
        <f t="shared" ca="1" si="9"/>
        <v>0</v>
      </c>
      <c r="G196" s="4">
        <f t="shared" ca="1" si="10"/>
        <v>0</v>
      </c>
    </row>
    <row r="197" spans="1:7" x14ac:dyDescent="0.2">
      <c r="A197" s="4">
        <f t="shared" ca="1" si="9"/>
        <v>0</v>
      </c>
      <c r="G197" s="4">
        <f t="shared" ca="1" si="10"/>
        <v>0</v>
      </c>
    </row>
    <row r="198" spans="1:7" x14ac:dyDescent="0.2">
      <c r="A198" s="4">
        <f t="shared" ca="1" si="9"/>
        <v>0</v>
      </c>
      <c r="G198" s="4">
        <f t="shared" ca="1" si="10"/>
        <v>0</v>
      </c>
    </row>
    <row r="199" spans="1:7" x14ac:dyDescent="0.2">
      <c r="A199" s="4">
        <f t="shared" ca="1" si="9"/>
        <v>0</v>
      </c>
      <c r="G199" s="4">
        <f t="shared" ca="1" si="10"/>
        <v>0</v>
      </c>
    </row>
    <row r="200" spans="1:7" x14ac:dyDescent="0.2">
      <c r="A200" s="4">
        <f t="shared" ca="1" si="9"/>
        <v>0</v>
      </c>
      <c r="G200" s="4">
        <f t="shared" ca="1" si="10"/>
        <v>0</v>
      </c>
    </row>
    <row r="201" spans="1:7" x14ac:dyDescent="0.2">
      <c r="A201" s="4">
        <f t="shared" ca="1" si="9"/>
        <v>0</v>
      </c>
      <c r="G201" s="4">
        <f t="shared" ca="1" si="10"/>
        <v>0</v>
      </c>
    </row>
    <row r="202" spans="1:7" x14ac:dyDescent="0.2">
      <c r="A202" s="4">
        <f t="shared" ca="1" si="9"/>
        <v>0</v>
      </c>
      <c r="G202" s="4">
        <f t="shared" ca="1" si="10"/>
        <v>0</v>
      </c>
    </row>
    <row r="203" spans="1:7" x14ac:dyDescent="0.2">
      <c r="A203" s="4">
        <f t="shared" ca="1" si="9"/>
        <v>0</v>
      </c>
      <c r="G203" s="4">
        <f t="shared" ca="1" si="10"/>
        <v>0</v>
      </c>
    </row>
    <row r="204" spans="1:7" x14ac:dyDescent="0.2">
      <c r="A204" s="4">
        <f t="shared" ca="1" si="9"/>
        <v>0</v>
      </c>
      <c r="G204" s="4">
        <f t="shared" ca="1" si="10"/>
        <v>0</v>
      </c>
    </row>
    <row r="205" spans="1:7" x14ac:dyDescent="0.2">
      <c r="A205" s="4">
        <f t="shared" ca="1" si="9"/>
        <v>0</v>
      </c>
      <c r="G205" s="4">
        <f t="shared" ca="1" si="10"/>
        <v>0</v>
      </c>
    </row>
    <row r="206" spans="1:7" x14ac:dyDescent="0.2">
      <c r="A206" s="4">
        <f t="shared" ca="1" si="9"/>
        <v>0</v>
      </c>
      <c r="G206" s="4">
        <f t="shared" ca="1" si="10"/>
        <v>0</v>
      </c>
    </row>
    <row r="207" spans="1:7" x14ac:dyDescent="0.2">
      <c r="A207" s="4">
        <f t="shared" ca="1" si="9"/>
        <v>0</v>
      </c>
      <c r="G207" s="4">
        <f t="shared" ca="1" si="10"/>
        <v>0</v>
      </c>
    </row>
    <row r="208" spans="1:7" x14ac:dyDescent="0.2">
      <c r="A208" s="4">
        <f t="shared" ca="1" si="9"/>
        <v>0</v>
      </c>
      <c r="G208" s="4">
        <f t="shared" ca="1" si="10"/>
        <v>0</v>
      </c>
    </row>
    <row r="209" spans="1:7" x14ac:dyDescent="0.2">
      <c r="A209" s="4">
        <f t="shared" ca="1" si="9"/>
        <v>0</v>
      </c>
      <c r="G209" s="4">
        <f t="shared" ca="1" si="10"/>
        <v>0</v>
      </c>
    </row>
    <row r="210" spans="1:7" x14ac:dyDescent="0.2">
      <c r="A210" s="4">
        <f t="shared" ca="1" si="9"/>
        <v>0</v>
      </c>
      <c r="G210" s="4">
        <f t="shared" ca="1" si="10"/>
        <v>0</v>
      </c>
    </row>
    <row r="211" spans="1:7" x14ac:dyDescent="0.2">
      <c r="A211" s="4">
        <f t="shared" ca="1" si="9"/>
        <v>0</v>
      </c>
      <c r="G211" s="4">
        <f t="shared" ca="1" si="10"/>
        <v>0</v>
      </c>
    </row>
    <row r="212" spans="1:7" x14ac:dyDescent="0.2">
      <c r="A212" s="4">
        <f t="shared" ca="1" si="9"/>
        <v>0</v>
      </c>
      <c r="G212" s="4">
        <f t="shared" ca="1" si="10"/>
        <v>0</v>
      </c>
    </row>
    <row r="213" spans="1:7" x14ac:dyDescent="0.2">
      <c r="A213" s="4">
        <f t="shared" ca="1" si="9"/>
        <v>0</v>
      </c>
      <c r="G213" s="4">
        <f t="shared" ca="1" si="10"/>
        <v>0</v>
      </c>
    </row>
    <row r="214" spans="1:7" x14ac:dyDescent="0.2">
      <c r="A214" s="4">
        <f t="shared" ca="1" si="9"/>
        <v>0</v>
      </c>
      <c r="G214" s="4">
        <f t="shared" ca="1" si="10"/>
        <v>0</v>
      </c>
    </row>
    <row r="215" spans="1:7" x14ac:dyDescent="0.2">
      <c r="A215" s="4">
        <f t="shared" ca="1" si="9"/>
        <v>0</v>
      </c>
      <c r="G215" s="4">
        <f t="shared" ca="1" si="10"/>
        <v>0</v>
      </c>
    </row>
    <row r="216" spans="1:7" x14ac:dyDescent="0.2">
      <c r="A216" s="4">
        <f t="shared" ca="1" si="9"/>
        <v>0</v>
      </c>
      <c r="G216" s="4">
        <f t="shared" ca="1" si="10"/>
        <v>0</v>
      </c>
    </row>
    <row r="217" spans="1:7" x14ac:dyDescent="0.2">
      <c r="A217" s="4">
        <f t="shared" ca="1" si="9"/>
        <v>0</v>
      </c>
      <c r="G217" s="4">
        <f t="shared" ca="1" si="10"/>
        <v>0</v>
      </c>
    </row>
    <row r="218" spans="1:7" x14ac:dyDescent="0.2">
      <c r="A218" s="4">
        <f t="shared" ca="1" si="9"/>
        <v>0</v>
      </c>
      <c r="G218" s="4">
        <f t="shared" ca="1" si="10"/>
        <v>0</v>
      </c>
    </row>
    <row r="219" spans="1:7" x14ac:dyDescent="0.2">
      <c r="A219" s="4">
        <f t="shared" ca="1" si="9"/>
        <v>0</v>
      </c>
      <c r="G219" s="4">
        <f t="shared" ca="1" si="10"/>
        <v>0</v>
      </c>
    </row>
    <row r="220" spans="1:7" x14ac:dyDescent="0.2">
      <c r="A220" s="4">
        <f t="shared" ca="1" si="9"/>
        <v>0</v>
      </c>
      <c r="G220" s="4">
        <f t="shared" ca="1" si="10"/>
        <v>0</v>
      </c>
    </row>
    <row r="221" spans="1:7" x14ac:dyDescent="0.2">
      <c r="A221" s="4">
        <f t="shared" ca="1" si="9"/>
        <v>0</v>
      </c>
      <c r="G221" s="4">
        <f t="shared" ca="1" si="10"/>
        <v>0</v>
      </c>
    </row>
    <row r="222" spans="1:7" x14ac:dyDescent="0.2">
      <c r="A222" s="4">
        <f t="shared" ca="1" si="9"/>
        <v>0</v>
      </c>
      <c r="G222" s="4">
        <f t="shared" ca="1" si="10"/>
        <v>0</v>
      </c>
    </row>
    <row r="223" spans="1:7" x14ac:dyDescent="0.2">
      <c r="A223" s="4">
        <f t="shared" ca="1" si="9"/>
        <v>0</v>
      </c>
      <c r="G223" s="4">
        <f t="shared" ca="1" si="10"/>
        <v>0</v>
      </c>
    </row>
    <row r="224" spans="1:7" x14ac:dyDescent="0.2">
      <c r="A224" s="4">
        <f t="shared" ca="1" si="9"/>
        <v>0</v>
      </c>
      <c r="G224" s="4">
        <f t="shared" ca="1" si="10"/>
        <v>0</v>
      </c>
    </row>
    <row r="225" spans="1:7" x14ac:dyDescent="0.2">
      <c r="A225" s="4">
        <f t="shared" ca="1" si="9"/>
        <v>0</v>
      </c>
      <c r="G225" s="4">
        <f t="shared" ca="1" si="10"/>
        <v>0</v>
      </c>
    </row>
    <row r="226" spans="1:7" x14ac:dyDescent="0.2">
      <c r="A226" s="4">
        <f t="shared" ca="1" si="9"/>
        <v>0</v>
      </c>
      <c r="G226" s="4">
        <f t="shared" ca="1" si="10"/>
        <v>0</v>
      </c>
    </row>
    <row r="227" spans="1:7" x14ac:dyDescent="0.2">
      <c r="A227" s="4">
        <f t="shared" ca="1" si="9"/>
        <v>0</v>
      </c>
      <c r="G227" s="4">
        <f t="shared" ca="1" si="10"/>
        <v>0</v>
      </c>
    </row>
    <row r="228" spans="1:7" x14ac:dyDescent="0.2">
      <c r="A228" s="4">
        <f t="shared" ca="1" si="9"/>
        <v>0</v>
      </c>
      <c r="G228" s="4">
        <f t="shared" ca="1" si="10"/>
        <v>0</v>
      </c>
    </row>
    <row r="229" spans="1:7" x14ac:dyDescent="0.2">
      <c r="A229" s="4">
        <f t="shared" ca="1" si="9"/>
        <v>0</v>
      </c>
      <c r="G229" s="4">
        <f t="shared" ca="1" si="10"/>
        <v>0</v>
      </c>
    </row>
    <row r="230" spans="1:7" x14ac:dyDescent="0.2">
      <c r="A230" s="4">
        <f t="shared" ref="A230:A293" ca="1" si="11">OFFSET($B230,0,LangOffset,1,1)</f>
        <v>0</v>
      </c>
      <c r="G230" s="4">
        <f t="shared" ca="1" si="10"/>
        <v>0</v>
      </c>
    </row>
    <row r="231" spans="1:7" x14ac:dyDescent="0.2">
      <c r="A231" s="4">
        <f t="shared" ca="1" si="11"/>
        <v>0</v>
      </c>
      <c r="G231" s="4">
        <f t="shared" ca="1" si="10"/>
        <v>0</v>
      </c>
    </row>
    <row r="232" spans="1:7" x14ac:dyDescent="0.2">
      <c r="A232" s="4">
        <f t="shared" ca="1" si="11"/>
        <v>0</v>
      </c>
      <c r="G232" s="4">
        <f t="shared" ca="1" si="10"/>
        <v>0</v>
      </c>
    </row>
    <row r="233" spans="1:7" x14ac:dyDescent="0.2">
      <c r="A233" s="4">
        <f t="shared" ca="1" si="11"/>
        <v>0</v>
      </c>
      <c r="G233" s="4">
        <f t="shared" ca="1" si="10"/>
        <v>0</v>
      </c>
    </row>
    <row r="234" spans="1:7" x14ac:dyDescent="0.2">
      <c r="A234" s="4">
        <f t="shared" ca="1" si="11"/>
        <v>0</v>
      </c>
      <c r="G234" s="4">
        <f t="shared" ca="1" si="10"/>
        <v>0</v>
      </c>
    </row>
    <row r="235" spans="1:7" x14ac:dyDescent="0.2">
      <c r="A235" s="4">
        <f t="shared" ca="1" si="11"/>
        <v>0</v>
      </c>
      <c r="G235" s="4">
        <f t="shared" ca="1" si="10"/>
        <v>0</v>
      </c>
    </row>
    <row r="236" spans="1:7" x14ac:dyDescent="0.2">
      <c r="A236" s="4">
        <f t="shared" ca="1" si="11"/>
        <v>0</v>
      </c>
      <c r="G236" s="4">
        <f t="shared" ca="1" si="10"/>
        <v>0</v>
      </c>
    </row>
    <row r="237" spans="1:7" x14ac:dyDescent="0.2">
      <c r="A237" s="4">
        <f t="shared" ca="1" si="11"/>
        <v>0</v>
      </c>
      <c r="G237" s="4">
        <f t="shared" ca="1" si="10"/>
        <v>0</v>
      </c>
    </row>
    <row r="238" spans="1:7" x14ac:dyDescent="0.2">
      <c r="A238" s="4">
        <f t="shared" ca="1" si="11"/>
        <v>0</v>
      </c>
      <c r="G238" s="4">
        <f t="shared" ca="1" si="10"/>
        <v>0</v>
      </c>
    </row>
    <row r="239" spans="1:7" x14ac:dyDescent="0.2">
      <c r="A239" s="4">
        <f t="shared" ca="1" si="11"/>
        <v>0</v>
      </c>
      <c r="G239" s="4">
        <f t="shared" ca="1" si="10"/>
        <v>0</v>
      </c>
    </row>
    <row r="240" spans="1:7" x14ac:dyDescent="0.2">
      <c r="A240" s="4">
        <f t="shared" ca="1" si="11"/>
        <v>0</v>
      </c>
      <c r="G240" s="4">
        <f t="shared" ca="1" si="10"/>
        <v>0</v>
      </c>
    </row>
    <row r="241" spans="1:7" x14ac:dyDescent="0.2">
      <c r="A241" s="4">
        <f t="shared" ca="1" si="11"/>
        <v>0</v>
      </c>
      <c r="G241" s="4">
        <f t="shared" ca="1" si="10"/>
        <v>0</v>
      </c>
    </row>
    <row r="242" spans="1:7" x14ac:dyDescent="0.2">
      <c r="A242" s="4">
        <f t="shared" ca="1" si="11"/>
        <v>0</v>
      </c>
      <c r="G242" s="4">
        <f t="shared" ca="1" si="10"/>
        <v>0</v>
      </c>
    </row>
    <row r="243" spans="1:7" x14ac:dyDescent="0.2">
      <c r="A243" s="4">
        <f t="shared" ca="1" si="11"/>
        <v>0</v>
      </c>
      <c r="G243" s="4">
        <f t="shared" ca="1" si="10"/>
        <v>0</v>
      </c>
    </row>
    <row r="244" spans="1:7" x14ac:dyDescent="0.2">
      <c r="A244" s="4">
        <f t="shared" ca="1" si="11"/>
        <v>0</v>
      </c>
      <c r="G244" s="4">
        <f t="shared" ca="1" si="10"/>
        <v>0</v>
      </c>
    </row>
    <row r="245" spans="1:7" x14ac:dyDescent="0.2">
      <c r="A245" s="4">
        <f t="shared" ca="1" si="11"/>
        <v>0</v>
      </c>
      <c r="G245" s="4">
        <f t="shared" ca="1" si="10"/>
        <v>0</v>
      </c>
    </row>
    <row r="246" spans="1:7" x14ac:dyDescent="0.2">
      <c r="A246" s="4">
        <f t="shared" ca="1" si="11"/>
        <v>0</v>
      </c>
      <c r="G246" s="4">
        <f t="shared" ca="1" si="10"/>
        <v>0</v>
      </c>
    </row>
    <row r="247" spans="1:7" x14ac:dyDescent="0.2">
      <c r="A247" s="4">
        <f t="shared" ca="1" si="11"/>
        <v>0</v>
      </c>
      <c r="G247" s="4">
        <f t="shared" ca="1" si="10"/>
        <v>0</v>
      </c>
    </row>
    <row r="248" spans="1:7" x14ac:dyDescent="0.2">
      <c r="A248" s="4">
        <f t="shared" ca="1" si="11"/>
        <v>0</v>
      </c>
      <c r="G248" s="4">
        <f t="shared" ca="1" si="10"/>
        <v>0</v>
      </c>
    </row>
    <row r="249" spans="1:7" x14ac:dyDescent="0.2">
      <c r="A249" s="4">
        <f t="shared" ca="1" si="11"/>
        <v>0</v>
      </c>
      <c r="G249" s="4">
        <f t="shared" ca="1" si="10"/>
        <v>0</v>
      </c>
    </row>
    <row r="250" spans="1:7" x14ac:dyDescent="0.2">
      <c r="A250" s="4">
        <f t="shared" ca="1" si="11"/>
        <v>0</v>
      </c>
      <c r="G250" s="4">
        <f t="shared" ca="1" si="10"/>
        <v>0</v>
      </c>
    </row>
    <row r="251" spans="1:7" x14ac:dyDescent="0.2">
      <c r="A251" s="4">
        <f t="shared" ca="1" si="11"/>
        <v>0</v>
      </c>
      <c r="G251" s="4">
        <f t="shared" ca="1" si="10"/>
        <v>0</v>
      </c>
    </row>
    <row r="252" spans="1:7" x14ac:dyDescent="0.2">
      <c r="A252" s="4">
        <f t="shared" ca="1" si="11"/>
        <v>0</v>
      </c>
      <c r="G252" s="4">
        <f t="shared" ca="1" si="10"/>
        <v>0</v>
      </c>
    </row>
    <row r="253" spans="1:7" x14ac:dyDescent="0.2">
      <c r="A253" s="4">
        <f t="shared" ca="1" si="11"/>
        <v>0</v>
      </c>
      <c r="G253" s="4">
        <f t="shared" ca="1" si="10"/>
        <v>0</v>
      </c>
    </row>
    <row r="254" spans="1:7" x14ac:dyDescent="0.2">
      <c r="A254" s="4">
        <f t="shared" ca="1" si="11"/>
        <v>0</v>
      </c>
      <c r="G254" s="4">
        <f t="shared" ca="1" si="10"/>
        <v>0</v>
      </c>
    </row>
    <row r="255" spans="1:7" x14ac:dyDescent="0.2">
      <c r="A255" s="4">
        <f t="shared" ca="1" si="11"/>
        <v>0</v>
      </c>
      <c r="G255" s="4">
        <f t="shared" ca="1" si="10"/>
        <v>0</v>
      </c>
    </row>
    <row r="256" spans="1:7" x14ac:dyDescent="0.2">
      <c r="A256" s="4">
        <f t="shared" ca="1" si="11"/>
        <v>0</v>
      </c>
      <c r="G256" s="4">
        <f t="shared" ca="1" si="10"/>
        <v>0</v>
      </c>
    </row>
    <row r="257" spans="1:7" x14ac:dyDescent="0.2">
      <c r="A257" s="4">
        <f t="shared" ca="1" si="11"/>
        <v>0</v>
      </c>
      <c r="G257" s="4">
        <f t="shared" ca="1" si="10"/>
        <v>0</v>
      </c>
    </row>
    <row r="258" spans="1:7" x14ac:dyDescent="0.2">
      <c r="A258" s="4">
        <f t="shared" ca="1" si="11"/>
        <v>0</v>
      </c>
      <c r="G258" s="4">
        <f t="shared" ca="1" si="10"/>
        <v>0</v>
      </c>
    </row>
    <row r="259" spans="1:7" x14ac:dyDescent="0.2">
      <c r="A259" s="4">
        <f t="shared" ca="1" si="11"/>
        <v>0</v>
      </c>
      <c r="G259" s="4">
        <f t="shared" ref="G259:G322" ca="1" si="12">OFFSET($H259,0,LangOffset,1,1)</f>
        <v>0</v>
      </c>
    </row>
    <row r="260" spans="1:7" x14ac:dyDescent="0.2">
      <c r="A260" s="4">
        <f t="shared" ca="1" si="11"/>
        <v>0</v>
      </c>
      <c r="G260" s="4">
        <f t="shared" ca="1" si="12"/>
        <v>0</v>
      </c>
    </row>
    <row r="261" spans="1:7" x14ac:dyDescent="0.2">
      <c r="A261" s="4">
        <f t="shared" ca="1" si="11"/>
        <v>0</v>
      </c>
      <c r="G261" s="4">
        <f t="shared" ca="1" si="12"/>
        <v>0</v>
      </c>
    </row>
    <row r="262" spans="1:7" x14ac:dyDescent="0.2">
      <c r="A262" s="4">
        <f t="shared" ca="1" si="11"/>
        <v>0</v>
      </c>
      <c r="G262" s="4">
        <f t="shared" ca="1" si="12"/>
        <v>0</v>
      </c>
    </row>
    <row r="263" spans="1:7" x14ac:dyDescent="0.2">
      <c r="A263" s="4">
        <f t="shared" ca="1" si="11"/>
        <v>0</v>
      </c>
      <c r="G263" s="4">
        <f t="shared" ca="1" si="12"/>
        <v>0</v>
      </c>
    </row>
    <row r="264" spans="1:7" x14ac:dyDescent="0.2">
      <c r="A264" s="4">
        <f t="shared" ca="1" si="11"/>
        <v>0</v>
      </c>
      <c r="G264" s="4">
        <f t="shared" ca="1" si="12"/>
        <v>0</v>
      </c>
    </row>
    <row r="265" spans="1:7" x14ac:dyDescent="0.2">
      <c r="A265" s="4">
        <f t="shared" ca="1" si="11"/>
        <v>0</v>
      </c>
      <c r="G265" s="4">
        <f t="shared" ca="1" si="12"/>
        <v>0</v>
      </c>
    </row>
    <row r="266" spans="1:7" x14ac:dyDescent="0.2">
      <c r="A266" s="4">
        <f t="shared" ca="1" si="11"/>
        <v>0</v>
      </c>
      <c r="G266" s="4">
        <f t="shared" ca="1" si="12"/>
        <v>0</v>
      </c>
    </row>
    <row r="267" spans="1:7" x14ac:dyDescent="0.2">
      <c r="A267" s="4">
        <f t="shared" ca="1" si="11"/>
        <v>0</v>
      </c>
      <c r="G267" s="4">
        <f t="shared" ca="1" si="12"/>
        <v>0</v>
      </c>
    </row>
    <row r="268" spans="1:7" x14ac:dyDescent="0.2">
      <c r="A268" s="4">
        <f t="shared" ca="1" si="11"/>
        <v>0</v>
      </c>
      <c r="G268" s="4">
        <f t="shared" ca="1" si="12"/>
        <v>0</v>
      </c>
    </row>
    <row r="269" spans="1:7" x14ac:dyDescent="0.2">
      <c r="A269" s="4">
        <f t="shared" ca="1" si="11"/>
        <v>0</v>
      </c>
      <c r="G269" s="4">
        <f t="shared" ca="1" si="12"/>
        <v>0</v>
      </c>
    </row>
    <row r="270" spans="1:7" x14ac:dyDescent="0.2">
      <c r="A270" s="4">
        <f t="shared" ca="1" si="11"/>
        <v>0</v>
      </c>
      <c r="G270" s="4">
        <f t="shared" ca="1" si="12"/>
        <v>0</v>
      </c>
    </row>
    <row r="271" spans="1:7" x14ac:dyDescent="0.2">
      <c r="A271" s="4">
        <f t="shared" ca="1" si="11"/>
        <v>0</v>
      </c>
      <c r="G271" s="4">
        <f t="shared" ca="1" si="12"/>
        <v>0</v>
      </c>
    </row>
    <row r="272" spans="1:7" x14ac:dyDescent="0.2">
      <c r="A272" s="4">
        <f t="shared" ca="1" si="11"/>
        <v>0</v>
      </c>
      <c r="G272" s="4">
        <f t="shared" ca="1" si="12"/>
        <v>0</v>
      </c>
    </row>
    <row r="273" spans="1:7" x14ac:dyDescent="0.2">
      <c r="A273" s="4">
        <f t="shared" ca="1" si="11"/>
        <v>0</v>
      </c>
      <c r="G273" s="4">
        <f t="shared" ca="1" si="12"/>
        <v>0</v>
      </c>
    </row>
    <row r="274" spans="1:7" x14ac:dyDescent="0.2">
      <c r="A274" s="4">
        <f t="shared" ca="1" si="11"/>
        <v>0</v>
      </c>
      <c r="G274" s="4">
        <f t="shared" ca="1" si="12"/>
        <v>0</v>
      </c>
    </row>
    <row r="275" spans="1:7" x14ac:dyDescent="0.2">
      <c r="A275" s="4">
        <f t="shared" ca="1" si="11"/>
        <v>0</v>
      </c>
      <c r="G275" s="4">
        <f t="shared" ca="1" si="12"/>
        <v>0</v>
      </c>
    </row>
    <row r="276" spans="1:7" x14ac:dyDescent="0.2">
      <c r="A276" s="4">
        <f t="shared" ca="1" si="11"/>
        <v>0</v>
      </c>
      <c r="G276" s="4">
        <f t="shared" ca="1" si="12"/>
        <v>0</v>
      </c>
    </row>
    <row r="277" spans="1:7" x14ac:dyDescent="0.2">
      <c r="A277" s="4">
        <f t="shared" ca="1" si="11"/>
        <v>0</v>
      </c>
      <c r="G277" s="4">
        <f t="shared" ca="1" si="12"/>
        <v>0</v>
      </c>
    </row>
    <row r="278" spans="1:7" x14ac:dyDescent="0.2">
      <c r="A278" s="4">
        <f t="shared" ca="1" si="11"/>
        <v>0</v>
      </c>
      <c r="G278" s="4">
        <f t="shared" ca="1" si="12"/>
        <v>0</v>
      </c>
    </row>
    <row r="279" spans="1:7" x14ac:dyDescent="0.2">
      <c r="A279" s="4">
        <f t="shared" ca="1" si="11"/>
        <v>0</v>
      </c>
      <c r="G279" s="4">
        <f t="shared" ca="1" si="12"/>
        <v>0</v>
      </c>
    </row>
    <row r="280" spans="1:7" x14ac:dyDescent="0.2">
      <c r="A280" s="4">
        <f t="shared" ca="1" si="11"/>
        <v>0</v>
      </c>
      <c r="G280" s="4">
        <f t="shared" ca="1" si="12"/>
        <v>0</v>
      </c>
    </row>
    <row r="281" spans="1:7" x14ac:dyDescent="0.2">
      <c r="A281" s="4">
        <f t="shared" ca="1" si="11"/>
        <v>0</v>
      </c>
      <c r="G281" s="4">
        <f t="shared" ca="1" si="12"/>
        <v>0</v>
      </c>
    </row>
    <row r="282" spans="1:7" x14ac:dyDescent="0.2">
      <c r="A282" s="4">
        <f t="shared" ca="1" si="11"/>
        <v>0</v>
      </c>
      <c r="G282" s="4">
        <f t="shared" ca="1" si="12"/>
        <v>0</v>
      </c>
    </row>
    <row r="283" spans="1:7" x14ac:dyDescent="0.2">
      <c r="A283" s="4">
        <f t="shared" ca="1" si="11"/>
        <v>0</v>
      </c>
      <c r="G283" s="4">
        <f t="shared" ca="1" si="12"/>
        <v>0</v>
      </c>
    </row>
    <row r="284" spans="1:7" x14ac:dyDescent="0.2">
      <c r="A284" s="4">
        <f t="shared" ca="1" si="11"/>
        <v>0</v>
      </c>
      <c r="G284" s="4">
        <f t="shared" ca="1" si="12"/>
        <v>0</v>
      </c>
    </row>
    <row r="285" spans="1:7" x14ac:dyDescent="0.2">
      <c r="A285" s="4">
        <f t="shared" ca="1" si="11"/>
        <v>0</v>
      </c>
      <c r="G285" s="4">
        <f t="shared" ca="1" si="12"/>
        <v>0</v>
      </c>
    </row>
    <row r="286" spans="1:7" x14ac:dyDescent="0.2">
      <c r="A286" s="4">
        <f t="shared" ca="1" si="11"/>
        <v>0</v>
      </c>
      <c r="G286" s="4">
        <f t="shared" ca="1" si="12"/>
        <v>0</v>
      </c>
    </row>
    <row r="287" spans="1:7" x14ac:dyDescent="0.2">
      <c r="A287" s="4">
        <f t="shared" ca="1" si="11"/>
        <v>0</v>
      </c>
      <c r="G287" s="4">
        <f t="shared" ca="1" si="12"/>
        <v>0</v>
      </c>
    </row>
    <row r="288" spans="1:7" x14ac:dyDescent="0.2">
      <c r="A288" s="4">
        <f t="shared" ca="1" si="11"/>
        <v>0</v>
      </c>
      <c r="G288" s="4">
        <f t="shared" ca="1" si="12"/>
        <v>0</v>
      </c>
    </row>
    <row r="289" spans="1:7" x14ac:dyDescent="0.2">
      <c r="A289" s="4">
        <f t="shared" ca="1" si="11"/>
        <v>0</v>
      </c>
      <c r="G289" s="4">
        <f t="shared" ca="1" si="12"/>
        <v>0</v>
      </c>
    </row>
    <row r="290" spans="1:7" x14ac:dyDescent="0.2">
      <c r="A290" s="4">
        <f t="shared" ca="1" si="11"/>
        <v>0</v>
      </c>
      <c r="G290" s="4">
        <f t="shared" ca="1" si="12"/>
        <v>0</v>
      </c>
    </row>
    <row r="291" spans="1:7" x14ac:dyDescent="0.2">
      <c r="A291" s="4">
        <f t="shared" ca="1" si="11"/>
        <v>0</v>
      </c>
      <c r="G291" s="4">
        <f t="shared" ca="1" si="12"/>
        <v>0</v>
      </c>
    </row>
    <row r="292" spans="1:7" x14ac:dyDescent="0.2">
      <c r="A292" s="4">
        <f t="shared" ca="1" si="11"/>
        <v>0</v>
      </c>
      <c r="G292" s="4">
        <f t="shared" ca="1" si="12"/>
        <v>0</v>
      </c>
    </row>
    <row r="293" spans="1:7" x14ac:dyDescent="0.2">
      <c r="A293" s="4">
        <f t="shared" ca="1" si="11"/>
        <v>0</v>
      </c>
      <c r="G293" s="4">
        <f t="shared" ca="1" si="12"/>
        <v>0</v>
      </c>
    </row>
    <row r="294" spans="1:7" x14ac:dyDescent="0.2">
      <c r="A294" s="4">
        <f t="shared" ref="A294:A357" ca="1" si="13">OFFSET($B294,0,LangOffset,1,1)</f>
        <v>0</v>
      </c>
      <c r="G294" s="4">
        <f t="shared" ca="1" si="12"/>
        <v>0</v>
      </c>
    </row>
    <row r="295" spans="1:7" x14ac:dyDescent="0.2">
      <c r="A295" s="4">
        <f t="shared" ca="1" si="13"/>
        <v>0</v>
      </c>
      <c r="G295" s="4">
        <f t="shared" ca="1" si="12"/>
        <v>0</v>
      </c>
    </row>
    <row r="296" spans="1:7" x14ac:dyDescent="0.2">
      <c r="A296" s="4">
        <f t="shared" ca="1" si="13"/>
        <v>0</v>
      </c>
      <c r="G296" s="4">
        <f t="shared" ca="1" si="12"/>
        <v>0</v>
      </c>
    </row>
    <row r="297" spans="1:7" x14ac:dyDescent="0.2">
      <c r="A297" s="4">
        <f t="shared" ca="1" si="13"/>
        <v>0</v>
      </c>
      <c r="G297" s="4">
        <f t="shared" ca="1" si="12"/>
        <v>0</v>
      </c>
    </row>
    <row r="298" spans="1:7" x14ac:dyDescent="0.2">
      <c r="A298" s="4">
        <f t="shared" ca="1" si="13"/>
        <v>0</v>
      </c>
      <c r="G298" s="4">
        <f t="shared" ca="1" si="12"/>
        <v>0</v>
      </c>
    </row>
    <row r="299" spans="1:7" x14ac:dyDescent="0.2">
      <c r="A299" s="4">
        <f t="shared" ca="1" si="13"/>
        <v>0</v>
      </c>
      <c r="G299" s="4">
        <f t="shared" ca="1" si="12"/>
        <v>0</v>
      </c>
    </row>
    <row r="300" spans="1:7" x14ac:dyDescent="0.2">
      <c r="A300" s="4">
        <f t="shared" ca="1" si="13"/>
        <v>0</v>
      </c>
      <c r="G300" s="4">
        <f t="shared" ca="1" si="12"/>
        <v>0</v>
      </c>
    </row>
    <row r="301" spans="1:7" x14ac:dyDescent="0.2">
      <c r="A301" s="4">
        <f t="shared" ca="1" si="13"/>
        <v>0</v>
      </c>
      <c r="G301" s="4">
        <f t="shared" ca="1" si="12"/>
        <v>0</v>
      </c>
    </row>
    <row r="302" spans="1:7" x14ac:dyDescent="0.2">
      <c r="A302" s="4">
        <f t="shared" ca="1" si="13"/>
        <v>0</v>
      </c>
      <c r="G302" s="4">
        <f t="shared" ca="1" si="12"/>
        <v>0</v>
      </c>
    </row>
    <row r="303" spans="1:7" x14ac:dyDescent="0.2">
      <c r="A303" s="4">
        <f t="shared" ca="1" si="13"/>
        <v>0</v>
      </c>
      <c r="G303" s="4">
        <f t="shared" ca="1" si="12"/>
        <v>0</v>
      </c>
    </row>
    <row r="304" spans="1:7" x14ac:dyDescent="0.2">
      <c r="A304" s="4">
        <f t="shared" ca="1" si="13"/>
        <v>0</v>
      </c>
      <c r="G304" s="4">
        <f t="shared" ca="1" si="12"/>
        <v>0</v>
      </c>
    </row>
    <row r="305" spans="1:7" x14ac:dyDescent="0.2">
      <c r="A305" s="4">
        <f t="shared" ca="1" si="13"/>
        <v>0</v>
      </c>
      <c r="G305" s="4">
        <f t="shared" ca="1" si="12"/>
        <v>0</v>
      </c>
    </row>
    <row r="306" spans="1:7" x14ac:dyDescent="0.2">
      <c r="A306" s="4">
        <f t="shared" ca="1" si="13"/>
        <v>0</v>
      </c>
      <c r="G306" s="4">
        <f t="shared" ca="1" si="12"/>
        <v>0</v>
      </c>
    </row>
    <row r="307" spans="1:7" x14ac:dyDescent="0.2">
      <c r="A307" s="4">
        <f t="shared" ca="1" si="13"/>
        <v>0</v>
      </c>
      <c r="G307" s="4">
        <f t="shared" ca="1" si="12"/>
        <v>0</v>
      </c>
    </row>
    <row r="308" spans="1:7" x14ac:dyDescent="0.2">
      <c r="A308" s="4">
        <f t="shared" ca="1" si="13"/>
        <v>0</v>
      </c>
      <c r="G308" s="4">
        <f t="shared" ca="1" si="12"/>
        <v>0</v>
      </c>
    </row>
    <row r="309" spans="1:7" x14ac:dyDescent="0.2">
      <c r="A309" s="4">
        <f t="shared" ca="1" si="13"/>
        <v>0</v>
      </c>
      <c r="G309" s="4">
        <f t="shared" ca="1" si="12"/>
        <v>0</v>
      </c>
    </row>
    <row r="310" spans="1:7" x14ac:dyDescent="0.2">
      <c r="A310" s="4">
        <f t="shared" ca="1" si="13"/>
        <v>0</v>
      </c>
      <c r="G310" s="4">
        <f t="shared" ca="1" si="12"/>
        <v>0</v>
      </c>
    </row>
    <row r="311" spans="1:7" x14ac:dyDescent="0.2">
      <c r="A311" s="4">
        <f t="shared" ca="1" si="13"/>
        <v>0</v>
      </c>
      <c r="G311" s="4">
        <f t="shared" ca="1" si="12"/>
        <v>0</v>
      </c>
    </row>
    <row r="312" spans="1:7" x14ac:dyDescent="0.2">
      <c r="A312" s="4">
        <f t="shared" ca="1" si="13"/>
        <v>0</v>
      </c>
      <c r="G312" s="4">
        <f t="shared" ca="1" si="12"/>
        <v>0</v>
      </c>
    </row>
    <row r="313" spans="1:7" x14ac:dyDescent="0.2">
      <c r="A313" s="4">
        <f t="shared" ca="1" si="13"/>
        <v>0</v>
      </c>
      <c r="G313" s="4">
        <f t="shared" ca="1" si="12"/>
        <v>0</v>
      </c>
    </row>
    <row r="314" spans="1:7" x14ac:dyDescent="0.2">
      <c r="A314" s="4">
        <f t="shared" ca="1" si="13"/>
        <v>0</v>
      </c>
      <c r="G314" s="4">
        <f t="shared" ca="1" si="12"/>
        <v>0</v>
      </c>
    </row>
    <row r="315" spans="1:7" x14ac:dyDescent="0.2">
      <c r="A315" s="4">
        <f t="shared" ca="1" si="13"/>
        <v>0</v>
      </c>
      <c r="G315" s="4">
        <f t="shared" ca="1" si="12"/>
        <v>0</v>
      </c>
    </row>
    <row r="316" spans="1:7" x14ac:dyDescent="0.2">
      <c r="A316" s="4">
        <f t="shared" ca="1" si="13"/>
        <v>0</v>
      </c>
      <c r="G316" s="4">
        <f t="shared" ca="1" si="12"/>
        <v>0</v>
      </c>
    </row>
    <row r="317" spans="1:7" x14ac:dyDescent="0.2">
      <c r="A317" s="4">
        <f t="shared" ca="1" si="13"/>
        <v>0</v>
      </c>
      <c r="G317" s="4">
        <f t="shared" ca="1" si="12"/>
        <v>0</v>
      </c>
    </row>
    <row r="318" spans="1:7" x14ac:dyDescent="0.2">
      <c r="A318" s="4">
        <f t="shared" ca="1" si="13"/>
        <v>0</v>
      </c>
      <c r="G318" s="4">
        <f t="shared" ca="1" si="12"/>
        <v>0</v>
      </c>
    </row>
    <row r="319" spans="1:7" x14ac:dyDescent="0.2">
      <c r="A319" s="4">
        <f t="shared" ca="1" si="13"/>
        <v>0</v>
      </c>
      <c r="G319" s="4">
        <f t="shared" ca="1" si="12"/>
        <v>0</v>
      </c>
    </row>
    <row r="320" spans="1:7" x14ac:dyDescent="0.2">
      <c r="A320" s="4">
        <f t="shared" ca="1" si="13"/>
        <v>0</v>
      </c>
      <c r="G320" s="4">
        <f t="shared" ca="1" si="12"/>
        <v>0</v>
      </c>
    </row>
    <row r="321" spans="1:7" x14ac:dyDescent="0.2">
      <c r="A321" s="4">
        <f t="shared" ca="1" si="13"/>
        <v>0</v>
      </c>
      <c r="G321" s="4">
        <f t="shared" ca="1" si="12"/>
        <v>0</v>
      </c>
    </row>
    <row r="322" spans="1:7" x14ac:dyDescent="0.2">
      <c r="A322" s="4">
        <f t="shared" ca="1" si="13"/>
        <v>0</v>
      </c>
      <c r="G322" s="4">
        <f t="shared" ca="1" si="12"/>
        <v>0</v>
      </c>
    </row>
    <row r="323" spans="1:7" x14ac:dyDescent="0.2">
      <c r="A323" s="4">
        <f t="shared" ca="1" si="13"/>
        <v>0</v>
      </c>
      <c r="G323" s="4">
        <f t="shared" ref="G323:G386" ca="1" si="14">OFFSET($H323,0,LangOffset,1,1)</f>
        <v>0</v>
      </c>
    </row>
    <row r="324" spans="1:7" x14ac:dyDescent="0.2">
      <c r="A324" s="4">
        <f t="shared" ca="1" si="13"/>
        <v>0</v>
      </c>
      <c r="G324" s="4">
        <f t="shared" ca="1" si="14"/>
        <v>0</v>
      </c>
    </row>
    <row r="325" spans="1:7" x14ac:dyDescent="0.2">
      <c r="A325" s="4">
        <f t="shared" ca="1" si="13"/>
        <v>0</v>
      </c>
      <c r="G325" s="4">
        <f t="shared" ca="1" si="14"/>
        <v>0</v>
      </c>
    </row>
    <row r="326" spans="1:7" x14ac:dyDescent="0.2">
      <c r="A326" s="4">
        <f t="shared" ca="1" si="13"/>
        <v>0</v>
      </c>
      <c r="G326" s="4">
        <f t="shared" ca="1" si="14"/>
        <v>0</v>
      </c>
    </row>
    <row r="327" spans="1:7" x14ac:dyDescent="0.2">
      <c r="A327" s="4">
        <f t="shared" ca="1" si="13"/>
        <v>0</v>
      </c>
      <c r="G327" s="4">
        <f t="shared" ca="1" si="14"/>
        <v>0</v>
      </c>
    </row>
    <row r="328" spans="1:7" x14ac:dyDescent="0.2">
      <c r="A328" s="4">
        <f t="shared" ca="1" si="13"/>
        <v>0</v>
      </c>
      <c r="G328" s="4">
        <f t="shared" ca="1" si="14"/>
        <v>0</v>
      </c>
    </row>
    <row r="329" spans="1:7" x14ac:dyDescent="0.2">
      <c r="A329" s="4">
        <f t="shared" ca="1" si="13"/>
        <v>0</v>
      </c>
      <c r="G329" s="4">
        <f t="shared" ca="1" si="14"/>
        <v>0</v>
      </c>
    </row>
    <row r="330" spans="1:7" x14ac:dyDescent="0.2">
      <c r="A330" s="4">
        <f t="shared" ca="1" si="13"/>
        <v>0</v>
      </c>
      <c r="G330" s="4">
        <f t="shared" ca="1" si="14"/>
        <v>0</v>
      </c>
    </row>
    <row r="331" spans="1:7" x14ac:dyDescent="0.2">
      <c r="A331" s="4">
        <f t="shared" ca="1" si="13"/>
        <v>0</v>
      </c>
      <c r="G331" s="4">
        <f t="shared" ca="1" si="14"/>
        <v>0</v>
      </c>
    </row>
    <row r="332" spans="1:7" x14ac:dyDescent="0.2">
      <c r="A332" s="4">
        <f t="shared" ca="1" si="13"/>
        <v>0</v>
      </c>
      <c r="G332" s="4">
        <f t="shared" ca="1" si="14"/>
        <v>0</v>
      </c>
    </row>
    <row r="333" spans="1:7" x14ac:dyDescent="0.2">
      <c r="A333" s="4">
        <f t="shared" ca="1" si="13"/>
        <v>0</v>
      </c>
      <c r="G333" s="4">
        <f t="shared" ca="1" si="14"/>
        <v>0</v>
      </c>
    </row>
    <row r="334" spans="1:7" x14ac:dyDescent="0.2">
      <c r="A334" s="4">
        <f t="shared" ca="1" si="13"/>
        <v>0</v>
      </c>
      <c r="G334" s="4">
        <f t="shared" ca="1" si="14"/>
        <v>0</v>
      </c>
    </row>
    <row r="335" spans="1:7" x14ac:dyDescent="0.2">
      <c r="A335" s="4">
        <f t="shared" ca="1" si="13"/>
        <v>0</v>
      </c>
      <c r="G335" s="4">
        <f t="shared" ca="1" si="14"/>
        <v>0</v>
      </c>
    </row>
    <row r="336" spans="1:7" x14ac:dyDescent="0.2">
      <c r="A336" s="4">
        <f t="shared" ca="1" si="13"/>
        <v>0</v>
      </c>
      <c r="G336" s="4">
        <f t="shared" ca="1" si="14"/>
        <v>0</v>
      </c>
    </row>
    <row r="337" spans="1:7" x14ac:dyDescent="0.2">
      <c r="A337" s="4">
        <f t="shared" ca="1" si="13"/>
        <v>0</v>
      </c>
      <c r="G337" s="4">
        <f t="shared" ca="1" si="14"/>
        <v>0</v>
      </c>
    </row>
    <row r="338" spans="1:7" x14ac:dyDescent="0.2">
      <c r="A338" s="4">
        <f t="shared" ca="1" si="13"/>
        <v>0</v>
      </c>
      <c r="G338" s="4">
        <f t="shared" ca="1" si="14"/>
        <v>0</v>
      </c>
    </row>
    <row r="339" spans="1:7" x14ac:dyDescent="0.2">
      <c r="A339" s="4">
        <f t="shared" ca="1" si="13"/>
        <v>0</v>
      </c>
      <c r="G339" s="4">
        <f t="shared" ca="1" si="14"/>
        <v>0</v>
      </c>
    </row>
    <row r="340" spans="1:7" x14ac:dyDescent="0.2">
      <c r="A340" s="4">
        <f t="shared" ca="1" si="13"/>
        <v>0</v>
      </c>
      <c r="G340" s="4">
        <f t="shared" ca="1" si="14"/>
        <v>0</v>
      </c>
    </row>
    <row r="341" spans="1:7" x14ac:dyDescent="0.2">
      <c r="A341" s="4">
        <f t="shared" ca="1" si="13"/>
        <v>0</v>
      </c>
      <c r="G341" s="4">
        <f t="shared" ca="1" si="14"/>
        <v>0</v>
      </c>
    </row>
    <row r="342" spans="1:7" x14ac:dyDescent="0.2">
      <c r="A342" s="4">
        <f t="shared" ca="1" si="13"/>
        <v>0</v>
      </c>
      <c r="G342" s="4">
        <f t="shared" ca="1" si="14"/>
        <v>0</v>
      </c>
    </row>
    <row r="343" spans="1:7" x14ac:dyDescent="0.2">
      <c r="A343" s="4">
        <f t="shared" ca="1" si="13"/>
        <v>0</v>
      </c>
      <c r="G343" s="4">
        <f t="shared" ca="1" si="14"/>
        <v>0</v>
      </c>
    </row>
    <row r="344" spans="1:7" x14ac:dyDescent="0.2">
      <c r="A344" s="4">
        <f t="shared" ca="1" si="13"/>
        <v>0</v>
      </c>
      <c r="G344" s="4">
        <f t="shared" ca="1" si="14"/>
        <v>0</v>
      </c>
    </row>
    <row r="345" spans="1:7" x14ac:dyDescent="0.2">
      <c r="A345" s="4">
        <f t="shared" ca="1" si="13"/>
        <v>0</v>
      </c>
      <c r="G345" s="4">
        <f t="shared" ca="1" si="14"/>
        <v>0</v>
      </c>
    </row>
    <row r="346" spans="1:7" x14ac:dyDescent="0.2">
      <c r="A346" s="4">
        <f t="shared" ca="1" si="13"/>
        <v>0</v>
      </c>
      <c r="G346" s="4">
        <f t="shared" ca="1" si="14"/>
        <v>0</v>
      </c>
    </row>
    <row r="347" spans="1:7" x14ac:dyDescent="0.2">
      <c r="A347" s="4">
        <f t="shared" ca="1" si="13"/>
        <v>0</v>
      </c>
      <c r="G347" s="4">
        <f t="shared" ca="1" si="14"/>
        <v>0</v>
      </c>
    </row>
    <row r="348" spans="1:7" x14ac:dyDescent="0.2">
      <c r="A348" s="4">
        <f t="shared" ca="1" si="13"/>
        <v>0</v>
      </c>
      <c r="G348" s="4">
        <f t="shared" ca="1" si="14"/>
        <v>0</v>
      </c>
    </row>
    <row r="349" spans="1:7" x14ac:dyDescent="0.2">
      <c r="A349" s="4">
        <f t="shared" ca="1" si="13"/>
        <v>0</v>
      </c>
      <c r="G349" s="4">
        <f t="shared" ca="1" si="14"/>
        <v>0</v>
      </c>
    </row>
    <row r="350" spans="1:7" x14ac:dyDescent="0.2">
      <c r="A350" s="4">
        <f t="shared" ca="1" si="13"/>
        <v>0</v>
      </c>
      <c r="G350" s="4">
        <f t="shared" ca="1" si="14"/>
        <v>0</v>
      </c>
    </row>
    <row r="351" spans="1:7" x14ac:dyDescent="0.2">
      <c r="A351" s="4">
        <f t="shared" ca="1" si="13"/>
        <v>0</v>
      </c>
      <c r="G351" s="4">
        <f t="shared" ca="1" si="14"/>
        <v>0</v>
      </c>
    </row>
    <row r="352" spans="1:7" x14ac:dyDescent="0.2">
      <c r="A352" s="4">
        <f t="shared" ca="1" si="13"/>
        <v>0</v>
      </c>
      <c r="G352" s="4">
        <f t="shared" ca="1" si="14"/>
        <v>0</v>
      </c>
    </row>
    <row r="353" spans="1:7" x14ac:dyDescent="0.2">
      <c r="A353" s="4">
        <f t="shared" ca="1" si="13"/>
        <v>0</v>
      </c>
      <c r="G353" s="4">
        <f t="shared" ca="1" si="14"/>
        <v>0</v>
      </c>
    </row>
    <row r="354" spans="1:7" x14ac:dyDescent="0.2">
      <c r="A354" s="4">
        <f t="shared" ca="1" si="13"/>
        <v>0</v>
      </c>
      <c r="G354" s="4">
        <f t="shared" ca="1" si="14"/>
        <v>0</v>
      </c>
    </row>
    <row r="355" spans="1:7" x14ac:dyDescent="0.2">
      <c r="A355" s="4">
        <f t="shared" ca="1" si="13"/>
        <v>0</v>
      </c>
      <c r="G355" s="4">
        <f t="shared" ca="1" si="14"/>
        <v>0</v>
      </c>
    </row>
    <row r="356" spans="1:7" x14ac:dyDescent="0.2">
      <c r="A356" s="4">
        <f t="shared" ca="1" si="13"/>
        <v>0</v>
      </c>
      <c r="G356" s="4">
        <f t="shared" ca="1" si="14"/>
        <v>0</v>
      </c>
    </row>
    <row r="357" spans="1:7" x14ac:dyDescent="0.2">
      <c r="A357" s="4">
        <f t="shared" ca="1" si="13"/>
        <v>0</v>
      </c>
      <c r="G357" s="4">
        <f t="shared" ca="1" si="14"/>
        <v>0</v>
      </c>
    </row>
    <row r="358" spans="1:7" x14ac:dyDescent="0.2">
      <c r="A358" s="4">
        <f t="shared" ref="A358:A421" ca="1" si="15">OFFSET($B358,0,LangOffset,1,1)</f>
        <v>0</v>
      </c>
      <c r="G358" s="4">
        <f t="shared" ca="1" si="14"/>
        <v>0</v>
      </c>
    </row>
    <row r="359" spans="1:7" x14ac:dyDescent="0.2">
      <c r="A359" s="4">
        <f t="shared" ca="1" si="15"/>
        <v>0</v>
      </c>
      <c r="G359" s="4">
        <f t="shared" ca="1" si="14"/>
        <v>0</v>
      </c>
    </row>
    <row r="360" spans="1:7" x14ac:dyDescent="0.2">
      <c r="A360" s="4">
        <f t="shared" ca="1" si="15"/>
        <v>0</v>
      </c>
      <c r="G360" s="4">
        <f t="shared" ca="1" si="14"/>
        <v>0</v>
      </c>
    </row>
    <row r="361" spans="1:7" x14ac:dyDescent="0.2">
      <c r="A361" s="4">
        <f t="shared" ca="1" si="15"/>
        <v>0</v>
      </c>
      <c r="G361" s="4">
        <f t="shared" ca="1" si="14"/>
        <v>0</v>
      </c>
    </row>
    <row r="362" spans="1:7" x14ac:dyDescent="0.2">
      <c r="A362" s="4">
        <f t="shared" ca="1" si="15"/>
        <v>0</v>
      </c>
      <c r="G362" s="4">
        <f t="shared" ca="1" si="14"/>
        <v>0</v>
      </c>
    </row>
    <row r="363" spans="1:7" x14ac:dyDescent="0.2">
      <c r="A363" s="4">
        <f t="shared" ca="1" si="15"/>
        <v>0</v>
      </c>
      <c r="G363" s="4">
        <f t="shared" ca="1" si="14"/>
        <v>0</v>
      </c>
    </row>
    <row r="364" spans="1:7" x14ac:dyDescent="0.2">
      <c r="A364" s="4">
        <f t="shared" ca="1" si="15"/>
        <v>0</v>
      </c>
      <c r="G364" s="4">
        <f t="shared" ca="1" si="14"/>
        <v>0</v>
      </c>
    </row>
    <row r="365" spans="1:7" x14ac:dyDescent="0.2">
      <c r="A365" s="4">
        <f t="shared" ca="1" si="15"/>
        <v>0</v>
      </c>
      <c r="G365" s="4">
        <f t="shared" ca="1" si="14"/>
        <v>0</v>
      </c>
    </row>
    <row r="366" spans="1:7" x14ac:dyDescent="0.2">
      <c r="A366" s="4">
        <f t="shared" ca="1" si="15"/>
        <v>0</v>
      </c>
      <c r="G366" s="4">
        <f t="shared" ca="1" si="14"/>
        <v>0</v>
      </c>
    </row>
    <row r="367" spans="1:7" x14ac:dyDescent="0.2">
      <c r="A367" s="4">
        <f t="shared" ca="1" si="15"/>
        <v>0</v>
      </c>
      <c r="G367" s="4">
        <f t="shared" ca="1" si="14"/>
        <v>0</v>
      </c>
    </row>
    <row r="368" spans="1:7" x14ac:dyDescent="0.2">
      <c r="A368" s="4">
        <f t="shared" ca="1" si="15"/>
        <v>0</v>
      </c>
      <c r="G368" s="4">
        <f t="shared" ca="1" si="14"/>
        <v>0</v>
      </c>
    </row>
    <row r="369" spans="1:7" x14ac:dyDescent="0.2">
      <c r="A369" s="4">
        <f t="shared" ca="1" si="15"/>
        <v>0</v>
      </c>
      <c r="G369" s="4">
        <f t="shared" ca="1" si="14"/>
        <v>0</v>
      </c>
    </row>
    <row r="370" spans="1:7" x14ac:dyDescent="0.2">
      <c r="A370" s="4">
        <f t="shared" ca="1" si="15"/>
        <v>0</v>
      </c>
      <c r="G370" s="4">
        <f t="shared" ca="1" si="14"/>
        <v>0</v>
      </c>
    </row>
    <row r="371" spans="1:7" x14ac:dyDescent="0.2">
      <c r="A371" s="4">
        <f t="shared" ca="1" si="15"/>
        <v>0</v>
      </c>
      <c r="G371" s="4">
        <f t="shared" ca="1" si="14"/>
        <v>0</v>
      </c>
    </row>
    <row r="372" spans="1:7" x14ac:dyDescent="0.2">
      <c r="A372" s="4">
        <f t="shared" ca="1" si="15"/>
        <v>0</v>
      </c>
      <c r="G372" s="4">
        <f t="shared" ca="1" si="14"/>
        <v>0</v>
      </c>
    </row>
    <row r="373" spans="1:7" x14ac:dyDescent="0.2">
      <c r="A373" s="4">
        <f t="shared" ca="1" si="15"/>
        <v>0</v>
      </c>
      <c r="G373" s="4">
        <f t="shared" ca="1" si="14"/>
        <v>0</v>
      </c>
    </row>
    <row r="374" spans="1:7" x14ac:dyDescent="0.2">
      <c r="A374" s="4">
        <f t="shared" ca="1" si="15"/>
        <v>0</v>
      </c>
      <c r="G374" s="4">
        <f t="shared" ca="1" si="14"/>
        <v>0</v>
      </c>
    </row>
    <row r="375" spans="1:7" x14ac:dyDescent="0.2">
      <c r="A375" s="4">
        <f t="shared" ca="1" si="15"/>
        <v>0</v>
      </c>
      <c r="G375" s="4">
        <f t="shared" ca="1" si="14"/>
        <v>0</v>
      </c>
    </row>
    <row r="376" spans="1:7" x14ac:dyDescent="0.2">
      <c r="A376" s="4">
        <f t="shared" ca="1" si="15"/>
        <v>0</v>
      </c>
      <c r="G376" s="4">
        <f t="shared" ca="1" si="14"/>
        <v>0</v>
      </c>
    </row>
    <row r="377" spans="1:7" x14ac:dyDescent="0.2">
      <c r="A377" s="4">
        <f t="shared" ca="1" si="15"/>
        <v>0</v>
      </c>
      <c r="G377" s="4">
        <f t="shared" ca="1" si="14"/>
        <v>0</v>
      </c>
    </row>
    <row r="378" spans="1:7" x14ac:dyDescent="0.2">
      <c r="A378" s="4">
        <f t="shared" ca="1" si="15"/>
        <v>0</v>
      </c>
      <c r="G378" s="4">
        <f t="shared" ca="1" si="14"/>
        <v>0</v>
      </c>
    </row>
    <row r="379" spans="1:7" x14ac:dyDescent="0.2">
      <c r="A379" s="4">
        <f t="shared" ca="1" si="15"/>
        <v>0</v>
      </c>
      <c r="G379" s="4">
        <f t="shared" ca="1" si="14"/>
        <v>0</v>
      </c>
    </row>
    <row r="380" spans="1:7" x14ac:dyDescent="0.2">
      <c r="A380" s="4">
        <f t="shared" ca="1" si="15"/>
        <v>0</v>
      </c>
      <c r="G380" s="4">
        <f t="shared" ca="1" si="14"/>
        <v>0</v>
      </c>
    </row>
    <row r="381" spans="1:7" x14ac:dyDescent="0.2">
      <c r="A381" s="4">
        <f t="shared" ca="1" si="15"/>
        <v>0</v>
      </c>
      <c r="G381" s="4">
        <f t="shared" ca="1" si="14"/>
        <v>0</v>
      </c>
    </row>
    <row r="382" spans="1:7" x14ac:dyDescent="0.2">
      <c r="A382" s="4">
        <f t="shared" ca="1" si="15"/>
        <v>0</v>
      </c>
      <c r="G382" s="4">
        <f t="shared" ca="1" si="14"/>
        <v>0</v>
      </c>
    </row>
    <row r="383" spans="1:7" x14ac:dyDescent="0.2">
      <c r="A383" s="4">
        <f t="shared" ca="1" si="15"/>
        <v>0</v>
      </c>
      <c r="G383" s="4">
        <f t="shared" ca="1" si="14"/>
        <v>0</v>
      </c>
    </row>
    <row r="384" spans="1:7" x14ac:dyDescent="0.2">
      <c r="A384" s="4">
        <f t="shared" ca="1" si="15"/>
        <v>0</v>
      </c>
      <c r="G384" s="4">
        <f t="shared" ca="1" si="14"/>
        <v>0</v>
      </c>
    </row>
    <row r="385" spans="1:7" x14ac:dyDescent="0.2">
      <c r="A385" s="4">
        <f t="shared" ca="1" si="15"/>
        <v>0</v>
      </c>
      <c r="G385" s="4">
        <f t="shared" ca="1" si="14"/>
        <v>0</v>
      </c>
    </row>
    <row r="386" spans="1:7" x14ac:dyDescent="0.2">
      <c r="A386" s="4">
        <f t="shared" ca="1" si="15"/>
        <v>0</v>
      </c>
      <c r="G386" s="4">
        <f t="shared" ca="1" si="14"/>
        <v>0</v>
      </c>
    </row>
    <row r="387" spans="1:7" x14ac:dyDescent="0.2">
      <c r="A387" s="4">
        <f t="shared" ca="1" si="15"/>
        <v>0</v>
      </c>
      <c r="G387" s="4">
        <f t="shared" ref="G387:G450" ca="1" si="16">OFFSET($H387,0,LangOffset,1,1)</f>
        <v>0</v>
      </c>
    </row>
    <row r="388" spans="1:7" x14ac:dyDescent="0.2">
      <c r="A388" s="4">
        <f t="shared" ca="1" si="15"/>
        <v>0</v>
      </c>
      <c r="G388" s="4">
        <f t="shared" ca="1" si="16"/>
        <v>0</v>
      </c>
    </row>
    <row r="389" spans="1:7" x14ac:dyDescent="0.2">
      <c r="A389" s="4">
        <f t="shared" ca="1" si="15"/>
        <v>0</v>
      </c>
      <c r="G389" s="4">
        <f t="shared" ca="1" si="16"/>
        <v>0</v>
      </c>
    </row>
    <row r="390" spans="1:7" x14ac:dyDescent="0.2">
      <c r="A390" s="4">
        <f t="shared" ca="1" si="15"/>
        <v>0</v>
      </c>
      <c r="G390" s="4">
        <f t="shared" ca="1" si="16"/>
        <v>0</v>
      </c>
    </row>
    <row r="391" spans="1:7" x14ac:dyDescent="0.2">
      <c r="A391" s="4">
        <f t="shared" ca="1" si="15"/>
        <v>0</v>
      </c>
      <c r="G391" s="4">
        <f t="shared" ca="1" si="16"/>
        <v>0</v>
      </c>
    </row>
    <row r="392" spans="1:7" x14ac:dyDescent="0.2">
      <c r="A392" s="4">
        <f t="shared" ca="1" si="15"/>
        <v>0</v>
      </c>
      <c r="G392" s="4">
        <f t="shared" ca="1" si="16"/>
        <v>0</v>
      </c>
    </row>
    <row r="393" spans="1:7" x14ac:dyDescent="0.2">
      <c r="A393" s="4">
        <f t="shared" ca="1" si="15"/>
        <v>0</v>
      </c>
      <c r="G393" s="4">
        <f t="shared" ca="1" si="16"/>
        <v>0</v>
      </c>
    </row>
    <row r="394" spans="1:7" x14ac:dyDescent="0.2">
      <c r="A394" s="4">
        <f t="shared" ca="1" si="15"/>
        <v>0</v>
      </c>
      <c r="G394" s="4">
        <f t="shared" ca="1" si="16"/>
        <v>0</v>
      </c>
    </row>
    <row r="395" spans="1:7" x14ac:dyDescent="0.2">
      <c r="A395" s="4">
        <f t="shared" ca="1" si="15"/>
        <v>0</v>
      </c>
      <c r="G395" s="4">
        <f t="shared" ca="1" si="16"/>
        <v>0</v>
      </c>
    </row>
    <row r="396" spans="1:7" x14ac:dyDescent="0.2">
      <c r="A396" s="4">
        <f t="shared" ca="1" si="15"/>
        <v>0</v>
      </c>
      <c r="G396" s="4">
        <f t="shared" ca="1" si="16"/>
        <v>0</v>
      </c>
    </row>
    <row r="397" spans="1:7" x14ac:dyDescent="0.2">
      <c r="A397" s="4">
        <f t="shared" ca="1" si="15"/>
        <v>0</v>
      </c>
      <c r="G397" s="4">
        <f t="shared" ca="1" si="16"/>
        <v>0</v>
      </c>
    </row>
    <row r="398" spans="1:7" x14ac:dyDescent="0.2">
      <c r="A398" s="4">
        <f t="shared" ca="1" si="15"/>
        <v>0</v>
      </c>
      <c r="G398" s="4">
        <f t="shared" ca="1" si="16"/>
        <v>0</v>
      </c>
    </row>
    <row r="399" spans="1:7" x14ac:dyDescent="0.2">
      <c r="A399" s="4">
        <f t="shared" ca="1" si="15"/>
        <v>0</v>
      </c>
      <c r="G399" s="4">
        <f t="shared" ca="1" si="16"/>
        <v>0</v>
      </c>
    </row>
    <row r="400" spans="1:7" x14ac:dyDescent="0.2">
      <c r="A400" s="4">
        <f t="shared" ca="1" si="15"/>
        <v>0</v>
      </c>
      <c r="G400" s="4">
        <f t="shared" ca="1" si="16"/>
        <v>0</v>
      </c>
    </row>
    <row r="401" spans="1:7" x14ac:dyDescent="0.2">
      <c r="A401" s="4">
        <f t="shared" ca="1" si="15"/>
        <v>0</v>
      </c>
      <c r="G401" s="4">
        <f t="shared" ca="1" si="16"/>
        <v>0</v>
      </c>
    </row>
    <row r="402" spans="1:7" x14ac:dyDescent="0.2">
      <c r="A402" s="4">
        <f t="shared" ca="1" si="15"/>
        <v>0</v>
      </c>
      <c r="G402" s="4">
        <f t="shared" ca="1" si="16"/>
        <v>0</v>
      </c>
    </row>
    <row r="403" spans="1:7" x14ac:dyDescent="0.2">
      <c r="A403" s="4">
        <f t="shared" ca="1" si="15"/>
        <v>0</v>
      </c>
      <c r="G403" s="4">
        <f t="shared" ca="1" si="16"/>
        <v>0</v>
      </c>
    </row>
    <row r="404" spans="1:7" x14ac:dyDescent="0.2">
      <c r="A404" s="4">
        <f t="shared" ca="1" si="15"/>
        <v>0</v>
      </c>
      <c r="G404" s="4">
        <f t="shared" ca="1" si="16"/>
        <v>0</v>
      </c>
    </row>
    <row r="405" spans="1:7" x14ac:dyDescent="0.2">
      <c r="A405" s="4">
        <f t="shared" ca="1" si="15"/>
        <v>0</v>
      </c>
      <c r="G405" s="4">
        <f t="shared" ca="1" si="16"/>
        <v>0</v>
      </c>
    </row>
    <row r="406" spans="1:7" x14ac:dyDescent="0.2">
      <c r="A406" s="4">
        <f t="shared" ca="1" si="15"/>
        <v>0</v>
      </c>
      <c r="G406" s="4">
        <f t="shared" ca="1" si="16"/>
        <v>0</v>
      </c>
    </row>
    <row r="407" spans="1:7" x14ac:dyDescent="0.2">
      <c r="A407" s="4">
        <f t="shared" ca="1" si="15"/>
        <v>0</v>
      </c>
      <c r="G407" s="4">
        <f t="shared" ca="1" si="16"/>
        <v>0</v>
      </c>
    </row>
    <row r="408" spans="1:7" x14ac:dyDescent="0.2">
      <c r="A408" s="4">
        <f t="shared" ca="1" si="15"/>
        <v>0</v>
      </c>
      <c r="G408" s="4">
        <f t="shared" ca="1" si="16"/>
        <v>0</v>
      </c>
    </row>
    <row r="409" spans="1:7" x14ac:dyDescent="0.2">
      <c r="A409" s="4">
        <f t="shared" ca="1" si="15"/>
        <v>0</v>
      </c>
      <c r="G409" s="4">
        <f t="shared" ca="1" si="16"/>
        <v>0</v>
      </c>
    </row>
    <row r="410" spans="1:7" x14ac:dyDescent="0.2">
      <c r="A410" s="4">
        <f t="shared" ca="1" si="15"/>
        <v>0</v>
      </c>
      <c r="G410" s="4">
        <f t="shared" ca="1" si="16"/>
        <v>0</v>
      </c>
    </row>
    <row r="411" spans="1:7" x14ac:dyDescent="0.2">
      <c r="A411" s="4">
        <f t="shared" ca="1" si="15"/>
        <v>0</v>
      </c>
      <c r="G411" s="4">
        <f t="shared" ca="1" si="16"/>
        <v>0</v>
      </c>
    </row>
    <row r="412" spans="1:7" x14ac:dyDescent="0.2">
      <c r="A412" s="4">
        <f t="shared" ca="1" si="15"/>
        <v>0</v>
      </c>
      <c r="G412" s="4">
        <f t="shared" ca="1" si="16"/>
        <v>0</v>
      </c>
    </row>
    <row r="413" spans="1:7" x14ac:dyDescent="0.2">
      <c r="A413" s="4">
        <f t="shared" ca="1" si="15"/>
        <v>0</v>
      </c>
      <c r="G413" s="4">
        <f t="shared" ca="1" si="16"/>
        <v>0</v>
      </c>
    </row>
    <row r="414" spans="1:7" x14ac:dyDescent="0.2">
      <c r="A414" s="4">
        <f t="shared" ca="1" si="15"/>
        <v>0</v>
      </c>
      <c r="G414" s="4">
        <f t="shared" ca="1" si="16"/>
        <v>0</v>
      </c>
    </row>
    <row r="415" spans="1:7" x14ac:dyDescent="0.2">
      <c r="A415" s="4">
        <f t="shared" ca="1" si="15"/>
        <v>0</v>
      </c>
      <c r="G415" s="4">
        <f t="shared" ca="1" si="16"/>
        <v>0</v>
      </c>
    </row>
    <row r="416" spans="1:7" x14ac:dyDescent="0.2">
      <c r="A416" s="4">
        <f t="shared" ca="1" si="15"/>
        <v>0</v>
      </c>
      <c r="G416" s="4">
        <f t="shared" ca="1" si="16"/>
        <v>0</v>
      </c>
    </row>
    <row r="417" spans="1:7" x14ac:dyDescent="0.2">
      <c r="A417" s="4">
        <f t="shared" ca="1" si="15"/>
        <v>0</v>
      </c>
      <c r="G417" s="4">
        <f t="shared" ca="1" si="16"/>
        <v>0</v>
      </c>
    </row>
    <row r="418" spans="1:7" x14ac:dyDescent="0.2">
      <c r="A418" s="4">
        <f t="shared" ca="1" si="15"/>
        <v>0</v>
      </c>
      <c r="G418" s="4">
        <f t="shared" ca="1" si="16"/>
        <v>0</v>
      </c>
    </row>
    <row r="419" spans="1:7" x14ac:dyDescent="0.2">
      <c r="A419" s="4">
        <f t="shared" ca="1" si="15"/>
        <v>0</v>
      </c>
      <c r="G419" s="4">
        <f t="shared" ca="1" si="16"/>
        <v>0</v>
      </c>
    </row>
    <row r="420" spans="1:7" x14ac:dyDescent="0.2">
      <c r="A420" s="4">
        <f t="shared" ca="1" si="15"/>
        <v>0</v>
      </c>
      <c r="G420" s="4">
        <f t="shared" ca="1" si="16"/>
        <v>0</v>
      </c>
    </row>
    <row r="421" spans="1:7" x14ac:dyDescent="0.2">
      <c r="A421" s="4">
        <f t="shared" ca="1" si="15"/>
        <v>0</v>
      </c>
      <c r="G421" s="4">
        <f t="shared" ca="1" si="16"/>
        <v>0</v>
      </c>
    </row>
    <row r="422" spans="1:7" x14ac:dyDescent="0.2">
      <c r="A422" s="4">
        <f t="shared" ref="A422:A485" ca="1" si="17">OFFSET($B422,0,LangOffset,1,1)</f>
        <v>0</v>
      </c>
      <c r="G422" s="4">
        <f t="shared" ca="1" si="16"/>
        <v>0</v>
      </c>
    </row>
    <row r="423" spans="1:7" x14ac:dyDescent="0.2">
      <c r="A423" s="4">
        <f t="shared" ca="1" si="17"/>
        <v>0</v>
      </c>
      <c r="G423" s="4">
        <f t="shared" ca="1" si="16"/>
        <v>0</v>
      </c>
    </row>
    <row r="424" spans="1:7" x14ac:dyDescent="0.2">
      <c r="A424" s="4">
        <f t="shared" ca="1" si="17"/>
        <v>0</v>
      </c>
      <c r="G424" s="4">
        <f t="shared" ca="1" si="16"/>
        <v>0</v>
      </c>
    </row>
    <row r="425" spans="1:7" x14ac:dyDescent="0.2">
      <c r="A425" s="4">
        <f t="shared" ca="1" si="17"/>
        <v>0</v>
      </c>
      <c r="G425" s="4">
        <f t="shared" ca="1" si="16"/>
        <v>0</v>
      </c>
    </row>
    <row r="426" spans="1:7" x14ac:dyDescent="0.2">
      <c r="A426" s="4">
        <f t="shared" ca="1" si="17"/>
        <v>0</v>
      </c>
      <c r="G426" s="4">
        <f t="shared" ca="1" si="16"/>
        <v>0</v>
      </c>
    </row>
    <row r="427" spans="1:7" x14ac:dyDescent="0.2">
      <c r="A427" s="4">
        <f t="shared" ca="1" si="17"/>
        <v>0</v>
      </c>
      <c r="G427" s="4">
        <f t="shared" ca="1" si="16"/>
        <v>0</v>
      </c>
    </row>
    <row r="428" spans="1:7" x14ac:dyDescent="0.2">
      <c r="A428" s="4">
        <f t="shared" ca="1" si="17"/>
        <v>0</v>
      </c>
      <c r="G428" s="4">
        <f t="shared" ca="1" si="16"/>
        <v>0</v>
      </c>
    </row>
    <row r="429" spans="1:7" x14ac:dyDescent="0.2">
      <c r="A429" s="4">
        <f t="shared" ca="1" si="17"/>
        <v>0</v>
      </c>
      <c r="G429" s="4">
        <f t="shared" ca="1" si="16"/>
        <v>0</v>
      </c>
    </row>
    <row r="430" spans="1:7" x14ac:dyDescent="0.2">
      <c r="A430" s="4">
        <f t="shared" ca="1" si="17"/>
        <v>0</v>
      </c>
      <c r="G430" s="4">
        <f t="shared" ca="1" si="16"/>
        <v>0</v>
      </c>
    </row>
    <row r="431" spans="1:7" x14ac:dyDescent="0.2">
      <c r="A431" s="4">
        <f t="shared" ca="1" si="17"/>
        <v>0</v>
      </c>
      <c r="G431" s="4">
        <f t="shared" ca="1" si="16"/>
        <v>0</v>
      </c>
    </row>
    <row r="432" spans="1:7" x14ac:dyDescent="0.2">
      <c r="A432" s="4">
        <f t="shared" ca="1" si="17"/>
        <v>0</v>
      </c>
      <c r="G432" s="4">
        <f t="shared" ca="1" si="16"/>
        <v>0</v>
      </c>
    </row>
    <row r="433" spans="1:7" x14ac:dyDescent="0.2">
      <c r="A433" s="4">
        <f t="shared" ca="1" si="17"/>
        <v>0</v>
      </c>
      <c r="G433" s="4">
        <f t="shared" ca="1" si="16"/>
        <v>0</v>
      </c>
    </row>
    <row r="434" spans="1:7" x14ac:dyDescent="0.2">
      <c r="A434" s="4">
        <f t="shared" ca="1" si="17"/>
        <v>0</v>
      </c>
      <c r="G434" s="4">
        <f t="shared" ca="1" si="16"/>
        <v>0</v>
      </c>
    </row>
    <row r="435" spans="1:7" x14ac:dyDescent="0.2">
      <c r="A435" s="4">
        <f t="shared" ca="1" si="17"/>
        <v>0</v>
      </c>
      <c r="G435" s="4">
        <f t="shared" ca="1" si="16"/>
        <v>0</v>
      </c>
    </row>
    <row r="436" spans="1:7" x14ac:dyDescent="0.2">
      <c r="A436" s="4">
        <f t="shared" ca="1" si="17"/>
        <v>0</v>
      </c>
      <c r="G436" s="4">
        <f t="shared" ca="1" si="16"/>
        <v>0</v>
      </c>
    </row>
    <row r="437" spans="1:7" x14ac:dyDescent="0.2">
      <c r="A437" s="4">
        <f t="shared" ca="1" si="17"/>
        <v>0</v>
      </c>
      <c r="G437" s="4">
        <f t="shared" ca="1" si="16"/>
        <v>0</v>
      </c>
    </row>
    <row r="438" spans="1:7" x14ac:dyDescent="0.2">
      <c r="A438" s="4">
        <f t="shared" ca="1" si="17"/>
        <v>0</v>
      </c>
      <c r="G438" s="4">
        <f t="shared" ca="1" si="16"/>
        <v>0</v>
      </c>
    </row>
    <row r="439" spans="1:7" x14ac:dyDescent="0.2">
      <c r="A439" s="4">
        <f t="shared" ca="1" si="17"/>
        <v>0</v>
      </c>
      <c r="G439" s="4">
        <f t="shared" ca="1" si="16"/>
        <v>0</v>
      </c>
    </row>
    <row r="440" spans="1:7" x14ac:dyDescent="0.2">
      <c r="A440" s="4">
        <f t="shared" ca="1" si="17"/>
        <v>0</v>
      </c>
      <c r="G440" s="4">
        <f t="shared" ca="1" si="16"/>
        <v>0</v>
      </c>
    </row>
    <row r="441" spans="1:7" x14ac:dyDescent="0.2">
      <c r="A441" s="4">
        <f t="shared" ca="1" si="17"/>
        <v>0</v>
      </c>
      <c r="G441" s="4">
        <f t="shared" ca="1" si="16"/>
        <v>0</v>
      </c>
    </row>
    <row r="442" spans="1:7" x14ac:dyDescent="0.2">
      <c r="A442" s="4">
        <f t="shared" ca="1" si="17"/>
        <v>0</v>
      </c>
      <c r="G442" s="4">
        <f t="shared" ca="1" si="16"/>
        <v>0</v>
      </c>
    </row>
    <row r="443" spans="1:7" x14ac:dyDescent="0.2">
      <c r="A443" s="4">
        <f t="shared" ca="1" si="17"/>
        <v>0</v>
      </c>
      <c r="G443" s="4">
        <f t="shared" ca="1" si="16"/>
        <v>0</v>
      </c>
    </row>
    <row r="444" spans="1:7" x14ac:dyDescent="0.2">
      <c r="A444" s="4">
        <f t="shared" ca="1" si="17"/>
        <v>0</v>
      </c>
      <c r="G444" s="4">
        <f t="shared" ca="1" si="16"/>
        <v>0</v>
      </c>
    </row>
    <row r="445" spans="1:7" x14ac:dyDescent="0.2">
      <c r="A445" s="4">
        <f t="shared" ca="1" si="17"/>
        <v>0</v>
      </c>
      <c r="G445" s="4">
        <f t="shared" ca="1" si="16"/>
        <v>0</v>
      </c>
    </row>
    <row r="446" spans="1:7" x14ac:dyDescent="0.2">
      <c r="A446" s="4">
        <f t="shared" ca="1" si="17"/>
        <v>0</v>
      </c>
      <c r="G446" s="4">
        <f t="shared" ca="1" si="16"/>
        <v>0</v>
      </c>
    </row>
    <row r="447" spans="1:7" x14ac:dyDescent="0.2">
      <c r="A447" s="4">
        <f t="shared" ca="1" si="17"/>
        <v>0</v>
      </c>
      <c r="G447" s="4">
        <f t="shared" ca="1" si="16"/>
        <v>0</v>
      </c>
    </row>
    <row r="448" spans="1:7" x14ac:dyDescent="0.2">
      <c r="A448" s="4">
        <f t="shared" ca="1" si="17"/>
        <v>0</v>
      </c>
      <c r="G448" s="4">
        <f t="shared" ca="1" si="16"/>
        <v>0</v>
      </c>
    </row>
    <row r="449" spans="1:7" x14ac:dyDescent="0.2">
      <c r="A449" s="4">
        <f t="shared" ca="1" si="17"/>
        <v>0</v>
      </c>
      <c r="G449" s="4">
        <f t="shared" ca="1" si="16"/>
        <v>0</v>
      </c>
    </row>
    <row r="450" spans="1:7" x14ac:dyDescent="0.2">
      <c r="A450" s="4">
        <f t="shared" ca="1" si="17"/>
        <v>0</v>
      </c>
      <c r="G450" s="4">
        <f t="shared" ca="1" si="16"/>
        <v>0</v>
      </c>
    </row>
    <row r="451" spans="1:7" x14ac:dyDescent="0.2">
      <c r="A451" s="4">
        <f t="shared" ca="1" si="17"/>
        <v>0</v>
      </c>
      <c r="G451" s="4">
        <f t="shared" ref="G451:G500" ca="1" si="18">OFFSET($H451,0,LangOffset,1,1)</f>
        <v>0</v>
      </c>
    </row>
    <row r="452" spans="1:7" x14ac:dyDescent="0.2">
      <c r="A452" s="4">
        <f t="shared" ca="1" si="17"/>
        <v>0</v>
      </c>
      <c r="G452" s="4">
        <f t="shared" ca="1" si="18"/>
        <v>0</v>
      </c>
    </row>
    <row r="453" spans="1:7" x14ac:dyDescent="0.2">
      <c r="A453" s="4">
        <f t="shared" ca="1" si="17"/>
        <v>0</v>
      </c>
      <c r="G453" s="4">
        <f t="shared" ca="1" si="18"/>
        <v>0</v>
      </c>
    </row>
    <row r="454" spans="1:7" x14ac:dyDescent="0.2">
      <c r="A454" s="4">
        <f t="shared" ca="1" si="17"/>
        <v>0</v>
      </c>
      <c r="G454" s="4">
        <f t="shared" ca="1" si="18"/>
        <v>0</v>
      </c>
    </row>
    <row r="455" spans="1:7" x14ac:dyDescent="0.2">
      <c r="A455" s="4">
        <f t="shared" ca="1" si="17"/>
        <v>0</v>
      </c>
      <c r="G455" s="4">
        <f t="shared" ca="1" si="18"/>
        <v>0</v>
      </c>
    </row>
    <row r="456" spans="1:7" x14ac:dyDescent="0.2">
      <c r="A456" s="4">
        <f t="shared" ca="1" si="17"/>
        <v>0</v>
      </c>
      <c r="G456" s="4">
        <f t="shared" ca="1" si="18"/>
        <v>0</v>
      </c>
    </row>
    <row r="457" spans="1:7" x14ac:dyDescent="0.2">
      <c r="A457" s="4">
        <f t="shared" ca="1" si="17"/>
        <v>0</v>
      </c>
      <c r="G457" s="4">
        <f t="shared" ca="1" si="18"/>
        <v>0</v>
      </c>
    </row>
    <row r="458" spans="1:7" x14ac:dyDescent="0.2">
      <c r="A458" s="4">
        <f t="shared" ca="1" si="17"/>
        <v>0</v>
      </c>
      <c r="G458" s="4">
        <f t="shared" ca="1" si="18"/>
        <v>0</v>
      </c>
    </row>
    <row r="459" spans="1:7" x14ac:dyDescent="0.2">
      <c r="A459" s="4">
        <f t="shared" ca="1" si="17"/>
        <v>0</v>
      </c>
      <c r="G459" s="4">
        <f t="shared" ca="1" si="18"/>
        <v>0</v>
      </c>
    </row>
    <row r="460" spans="1:7" x14ac:dyDescent="0.2">
      <c r="A460" s="4">
        <f t="shared" ca="1" si="17"/>
        <v>0</v>
      </c>
      <c r="G460" s="4">
        <f t="shared" ca="1" si="18"/>
        <v>0</v>
      </c>
    </row>
    <row r="461" spans="1:7" x14ac:dyDescent="0.2">
      <c r="A461" s="4">
        <f t="shared" ca="1" si="17"/>
        <v>0</v>
      </c>
      <c r="G461" s="4">
        <f t="shared" ca="1" si="18"/>
        <v>0</v>
      </c>
    </row>
    <row r="462" spans="1:7" x14ac:dyDescent="0.2">
      <c r="A462" s="4">
        <f t="shared" ca="1" si="17"/>
        <v>0</v>
      </c>
      <c r="G462" s="4">
        <f t="shared" ca="1" si="18"/>
        <v>0</v>
      </c>
    </row>
    <row r="463" spans="1:7" x14ac:dyDescent="0.2">
      <c r="A463" s="4">
        <f t="shared" ca="1" si="17"/>
        <v>0</v>
      </c>
      <c r="G463" s="4">
        <f t="shared" ca="1" si="18"/>
        <v>0</v>
      </c>
    </row>
    <row r="464" spans="1:7" x14ac:dyDescent="0.2">
      <c r="A464" s="4">
        <f t="shared" ca="1" si="17"/>
        <v>0</v>
      </c>
      <c r="G464" s="4">
        <f t="shared" ca="1" si="18"/>
        <v>0</v>
      </c>
    </row>
    <row r="465" spans="1:7" x14ac:dyDescent="0.2">
      <c r="A465" s="4">
        <f t="shared" ca="1" si="17"/>
        <v>0</v>
      </c>
      <c r="G465" s="4">
        <f t="shared" ca="1" si="18"/>
        <v>0</v>
      </c>
    </row>
    <row r="466" spans="1:7" x14ac:dyDescent="0.2">
      <c r="A466" s="4">
        <f t="shared" ca="1" si="17"/>
        <v>0</v>
      </c>
      <c r="G466" s="4">
        <f t="shared" ca="1" si="18"/>
        <v>0</v>
      </c>
    </row>
    <row r="467" spans="1:7" x14ac:dyDescent="0.2">
      <c r="A467" s="4">
        <f t="shared" ca="1" si="17"/>
        <v>0</v>
      </c>
      <c r="G467" s="4">
        <f t="shared" ca="1" si="18"/>
        <v>0</v>
      </c>
    </row>
    <row r="468" spans="1:7" x14ac:dyDescent="0.2">
      <c r="A468" s="4">
        <f t="shared" ca="1" si="17"/>
        <v>0</v>
      </c>
      <c r="G468" s="4">
        <f t="shared" ca="1" si="18"/>
        <v>0</v>
      </c>
    </row>
    <row r="469" spans="1:7" x14ac:dyDescent="0.2">
      <c r="A469" s="4">
        <f t="shared" ca="1" si="17"/>
        <v>0</v>
      </c>
      <c r="G469" s="4">
        <f t="shared" ca="1" si="18"/>
        <v>0</v>
      </c>
    </row>
    <row r="470" spans="1:7" x14ac:dyDescent="0.2">
      <c r="A470" s="4">
        <f t="shared" ca="1" si="17"/>
        <v>0</v>
      </c>
      <c r="G470" s="4">
        <f t="shared" ca="1" si="18"/>
        <v>0</v>
      </c>
    </row>
    <row r="471" spans="1:7" x14ac:dyDescent="0.2">
      <c r="A471" s="4">
        <f t="shared" ca="1" si="17"/>
        <v>0</v>
      </c>
      <c r="G471" s="4">
        <f t="shared" ca="1" si="18"/>
        <v>0</v>
      </c>
    </row>
    <row r="472" spans="1:7" x14ac:dyDescent="0.2">
      <c r="A472" s="4">
        <f t="shared" ca="1" si="17"/>
        <v>0</v>
      </c>
      <c r="G472" s="4">
        <f t="shared" ca="1" si="18"/>
        <v>0</v>
      </c>
    </row>
    <row r="473" spans="1:7" x14ac:dyDescent="0.2">
      <c r="A473" s="4">
        <f t="shared" ca="1" si="17"/>
        <v>0</v>
      </c>
      <c r="G473" s="4">
        <f t="shared" ca="1" si="18"/>
        <v>0</v>
      </c>
    </row>
    <row r="474" spans="1:7" x14ac:dyDescent="0.2">
      <c r="A474" s="4">
        <f t="shared" ca="1" si="17"/>
        <v>0</v>
      </c>
      <c r="G474" s="4">
        <f t="shared" ca="1" si="18"/>
        <v>0</v>
      </c>
    </row>
    <row r="475" spans="1:7" x14ac:dyDescent="0.2">
      <c r="A475" s="4">
        <f t="shared" ca="1" si="17"/>
        <v>0</v>
      </c>
      <c r="G475" s="4">
        <f t="shared" ca="1" si="18"/>
        <v>0</v>
      </c>
    </row>
    <row r="476" spans="1:7" x14ac:dyDescent="0.2">
      <c r="A476" s="4">
        <f t="shared" ca="1" si="17"/>
        <v>0</v>
      </c>
      <c r="G476" s="4">
        <f t="shared" ca="1" si="18"/>
        <v>0</v>
      </c>
    </row>
    <row r="477" spans="1:7" x14ac:dyDescent="0.2">
      <c r="A477" s="4">
        <f t="shared" ca="1" si="17"/>
        <v>0</v>
      </c>
      <c r="G477" s="4">
        <f t="shared" ca="1" si="18"/>
        <v>0</v>
      </c>
    </row>
    <row r="478" spans="1:7" x14ac:dyDescent="0.2">
      <c r="A478" s="4">
        <f t="shared" ca="1" si="17"/>
        <v>0</v>
      </c>
      <c r="G478" s="4">
        <f t="shared" ca="1" si="18"/>
        <v>0</v>
      </c>
    </row>
    <row r="479" spans="1:7" x14ac:dyDescent="0.2">
      <c r="A479" s="4">
        <f t="shared" ca="1" si="17"/>
        <v>0</v>
      </c>
      <c r="G479" s="4">
        <f t="shared" ca="1" si="18"/>
        <v>0</v>
      </c>
    </row>
    <row r="480" spans="1:7" x14ac:dyDescent="0.2">
      <c r="A480" s="4">
        <f t="shared" ca="1" si="17"/>
        <v>0</v>
      </c>
      <c r="G480" s="4">
        <f t="shared" ca="1" si="18"/>
        <v>0</v>
      </c>
    </row>
    <row r="481" spans="1:7" x14ac:dyDescent="0.2">
      <c r="A481" s="4">
        <f t="shared" ca="1" si="17"/>
        <v>0</v>
      </c>
      <c r="G481" s="4">
        <f t="shared" ca="1" si="18"/>
        <v>0</v>
      </c>
    </row>
    <row r="482" spans="1:7" x14ac:dyDescent="0.2">
      <c r="A482" s="4">
        <f t="shared" ca="1" si="17"/>
        <v>0</v>
      </c>
      <c r="G482" s="4">
        <f t="shared" ca="1" si="18"/>
        <v>0</v>
      </c>
    </row>
    <row r="483" spans="1:7" x14ac:dyDescent="0.2">
      <c r="A483" s="4">
        <f t="shared" ca="1" si="17"/>
        <v>0</v>
      </c>
      <c r="G483" s="4">
        <f t="shared" ca="1" si="18"/>
        <v>0</v>
      </c>
    </row>
    <row r="484" spans="1:7" x14ac:dyDescent="0.2">
      <c r="A484" s="4">
        <f t="shared" ca="1" si="17"/>
        <v>0</v>
      </c>
      <c r="G484" s="4">
        <f t="shared" ca="1" si="18"/>
        <v>0</v>
      </c>
    </row>
    <row r="485" spans="1:7" x14ac:dyDescent="0.2">
      <c r="A485" s="4">
        <f t="shared" ca="1" si="17"/>
        <v>0</v>
      </c>
      <c r="G485" s="4">
        <f t="shared" ca="1" si="18"/>
        <v>0</v>
      </c>
    </row>
    <row r="486" spans="1:7" x14ac:dyDescent="0.2">
      <c r="A486" s="4">
        <f t="shared" ref="A486:A500" ca="1" si="19">OFFSET($B486,0,LangOffset,1,1)</f>
        <v>0</v>
      </c>
      <c r="G486" s="4">
        <f t="shared" ca="1" si="18"/>
        <v>0</v>
      </c>
    </row>
    <row r="487" spans="1:7" x14ac:dyDescent="0.2">
      <c r="A487" s="4">
        <f t="shared" ca="1" si="19"/>
        <v>0</v>
      </c>
      <c r="G487" s="4">
        <f t="shared" ca="1" si="18"/>
        <v>0</v>
      </c>
    </row>
    <row r="488" spans="1:7" x14ac:dyDescent="0.2">
      <c r="A488" s="4">
        <f t="shared" ca="1" si="19"/>
        <v>0</v>
      </c>
      <c r="G488" s="4">
        <f t="shared" ca="1" si="18"/>
        <v>0</v>
      </c>
    </row>
    <row r="489" spans="1:7" x14ac:dyDescent="0.2">
      <c r="A489" s="4">
        <f t="shared" ca="1" si="19"/>
        <v>0</v>
      </c>
      <c r="G489" s="4">
        <f t="shared" ca="1" si="18"/>
        <v>0</v>
      </c>
    </row>
    <row r="490" spans="1:7" x14ac:dyDescent="0.2">
      <c r="A490" s="4">
        <f t="shared" ca="1" si="19"/>
        <v>0</v>
      </c>
      <c r="G490" s="4">
        <f t="shared" ca="1" si="18"/>
        <v>0</v>
      </c>
    </row>
    <row r="491" spans="1:7" x14ac:dyDescent="0.2">
      <c r="A491" s="4">
        <f t="shared" ca="1" si="19"/>
        <v>0</v>
      </c>
      <c r="G491" s="4">
        <f t="shared" ca="1" si="18"/>
        <v>0</v>
      </c>
    </row>
    <row r="492" spans="1:7" x14ac:dyDescent="0.2">
      <c r="A492" s="4">
        <f t="shared" ca="1" si="19"/>
        <v>0</v>
      </c>
      <c r="G492" s="4">
        <f t="shared" ca="1" si="18"/>
        <v>0</v>
      </c>
    </row>
    <row r="493" spans="1:7" x14ac:dyDescent="0.2">
      <c r="A493" s="4">
        <f t="shared" ca="1" si="19"/>
        <v>0</v>
      </c>
      <c r="G493" s="4">
        <f t="shared" ca="1" si="18"/>
        <v>0</v>
      </c>
    </row>
    <row r="494" spans="1:7" x14ac:dyDescent="0.2">
      <c r="A494" s="4">
        <f t="shared" ca="1" si="19"/>
        <v>0</v>
      </c>
      <c r="G494" s="4">
        <f t="shared" ca="1" si="18"/>
        <v>0</v>
      </c>
    </row>
    <row r="495" spans="1:7" x14ac:dyDescent="0.2">
      <c r="A495" s="4">
        <f t="shared" ca="1" si="19"/>
        <v>0</v>
      </c>
      <c r="G495" s="4">
        <f t="shared" ca="1" si="18"/>
        <v>0</v>
      </c>
    </row>
    <row r="496" spans="1:7" x14ac:dyDescent="0.2">
      <c r="A496" s="4">
        <f t="shared" ca="1" si="19"/>
        <v>0</v>
      </c>
      <c r="G496" s="4">
        <f t="shared" ca="1" si="18"/>
        <v>0</v>
      </c>
    </row>
    <row r="497" spans="1:7" x14ac:dyDescent="0.2">
      <c r="A497" s="4">
        <f t="shared" ca="1" si="19"/>
        <v>0</v>
      </c>
      <c r="G497" s="4">
        <f t="shared" ca="1" si="18"/>
        <v>0</v>
      </c>
    </row>
    <row r="498" spans="1:7" x14ac:dyDescent="0.2">
      <c r="A498" s="4">
        <f t="shared" ca="1" si="19"/>
        <v>0</v>
      </c>
      <c r="G498" s="4">
        <f t="shared" ca="1" si="18"/>
        <v>0</v>
      </c>
    </row>
    <row r="499" spans="1:7" x14ac:dyDescent="0.2">
      <c r="A499" s="4">
        <f t="shared" ca="1" si="19"/>
        <v>0</v>
      </c>
      <c r="G499" s="4">
        <f t="shared" ca="1" si="18"/>
        <v>0</v>
      </c>
    </row>
    <row r="500" spans="1:7" x14ac:dyDescent="0.2">
      <c r="A500" s="4">
        <f t="shared" ca="1" si="19"/>
        <v>0</v>
      </c>
      <c r="G500" s="4">
        <f t="shared" ca="1" si="18"/>
        <v>0</v>
      </c>
    </row>
  </sheetData>
  <sheetProtection algorithmName="SHA-512" hashValue="2jXjl7gM1a0nagDw1kBTs0tRKBvmVRXTdoywbCUr/UNNTwu+w81VHcMgoPs+s0vZeAt1LSHhJfdLRosvGv1Cag==" saltValue="BFecFh9/JpKWU1kpAZMBMw==" spinCount="100000" sheet="1" objects="1" scenarios="1"/>
  <customSheetViews>
    <customSheetView guid="{CD09CE3E-58EC-4EDC-BE6A-B9CFB40E5B97}">
      <selection activeCell="C1" sqref="C1"/>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8A762DD9-6125-4177-AA9B-79E8D68448DE}" topLeftCell="C7">
      <selection activeCell="G47" sqref="G47"/>
      <pageMargins left="0.7" right="0.7" top="0.75" bottom="0.75" header="0.3" footer="0.3"/>
      <pageSetup paperSize="9" orientation="portrait"/>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4F5FB86B24744BC1AA41336D5CD4B" ma:contentTypeVersion="0" ma:contentTypeDescription="Create a new document." ma:contentTypeScope="" ma:versionID="22bd18c3fa16702881148cf9526b0f3b">
  <xsd:schema xmlns:xsd="http://www.w3.org/2001/XMLSchema" xmlns:xs="http://www.w3.org/2001/XMLSchema" xmlns:p="http://schemas.microsoft.com/office/2006/metadata/properties" xmlns:ns2="a03ac030-8fc0-429e-a59d-aec15056182b" targetNamespace="http://schemas.microsoft.com/office/2006/metadata/properties" ma:root="true" ma:fieldsID="438df9ea31d84cdc222fe45df5685fb9" ns2:_="">
    <xsd:import namespace="a03ac030-8fc0-429e-a59d-aec15056182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dlc_DocId xmlns="a03ac030-8fc0-429e-a59d-aec15056182b">3NAZ7T4E3CZ3-539361286-14</_dlc_DocId>
    <_dlc_DocIdUrl xmlns="a03ac030-8fc0-429e-a59d-aec15056182b">
      <Url>https://tgf.sharepoint.com/sites/TSA2F1/A2FD/_layouts/15/DocIdRedir.aspx?ID=3NAZ7T4E3CZ3-539361286-14</Url>
      <Description>3NAZ7T4E3CZ3-539361286-14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F041EE9-98EF-4EB3-8363-3BBB8ECBE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A30DD0-FFDC-4D2A-8563-B7A8F56624F8}">
  <ds:schemaRefs>
    <ds:schemaRef ds:uri="http://purl.org/dc/elements/1.1/"/>
    <ds:schemaRef ds:uri="http://schemas.microsoft.com/office/2006/documentManagement/types"/>
    <ds:schemaRef ds:uri="http://www.w3.org/XML/1998/namespace"/>
    <ds:schemaRef ds:uri="http://purl.org/dc/terms/"/>
    <ds:schemaRef ds:uri="a03ac030-8fc0-429e-a59d-aec15056182b"/>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4.xml><?xml version="1.0" encoding="utf-8"?>
<ds:datastoreItem xmlns:ds="http://schemas.openxmlformats.org/officeDocument/2006/customXml" ds:itemID="{02C60DB6-E612-4075-B091-7EC54435CB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Instructions</vt:lpstr>
      <vt:lpstr>Cover Sheet</vt:lpstr>
      <vt:lpstr>Tables</vt:lpstr>
      <vt:lpstr>Blank table (only if needed)</vt:lpstr>
      <vt:lpstr>TB drop-down</vt:lpstr>
      <vt:lpstr>Translations</vt:lpstr>
      <vt:lpstr>ApplicantType</vt:lpstr>
      <vt:lpstr>Geography</vt:lpstr>
      <vt:lpstr>LangOffset</vt:lpstr>
      <vt:lpstr>Language</vt:lpstr>
      <vt:lpstr>ListTBModules</vt:lpstr>
      <vt:lpstr>TBModulesIndicators</vt:lpstr>
      <vt:lpstr>'Blank table (only if needed)'!Область_печати</vt:lpstr>
      <vt:lpstr>Instructions!Область_печати</vt:lpstr>
      <vt:lpstr>Tables!Область_печати</vt:lpstr>
    </vt:vector>
  </TitlesOfParts>
  <Company>The Global 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FundingModel_ProgramaticGapTB_Table_all.xlsx</dc:title>
  <dc:creator>Norberto Cioffi</dc:creator>
  <cp:lastModifiedBy>Студент</cp:lastModifiedBy>
  <cp:lastPrinted>2017-12-27T09:36:41Z</cp:lastPrinted>
  <dcterms:created xsi:type="dcterms:W3CDTF">2014-05-13T14:32:54Z</dcterms:created>
  <dcterms:modified xsi:type="dcterms:W3CDTF">2017-12-28T11:33:03Z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0x0101002714F5FB86B24744BC1AA41336D5CD4B</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3NAZ7T4E3CZ3-825535688-399</vt:lpwstr>
  </property>
  <property fmtid="{D5CDD505-2E9C-101B-9397-08002B2CF9AE}" pid="12" name="_dlc_DocIdUrl">
    <vt:lpwstr>https://tgf.sharepoint.com/sites/TSA2F1/ASTM/_layouts/15/DocIdRedir.aspx?ID=3NAZ7T4E3CZ3-825535688-399, 3NAZ7T4E3CZ3-825535688-399</vt:lpwstr>
  </property>
  <property fmtid="{D5CDD505-2E9C-101B-9397-08002B2CF9AE}" pid="13" name="_dlc_DocIdItemGuid">
    <vt:lpwstr>16ee4ac1-d7c8-4384-87dc-f2b9f41665cc</vt:lpwstr>
  </property>
</Properties>
</file>